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Приложение 1 (перечень МКД)" sheetId="1" r:id="rId1"/>
    <sheet name="Приложение 2 (виды ремонта)" sheetId="2" r:id="rId2"/>
    <sheet name="Приложение 3 (реквизиты пост)" sheetId="3" r:id="rId3"/>
  </sheets>
  <definedNames>
    <definedName name="_xlnm.Print_Titles" localSheetId="0">'Приложение 1 (перечень МКД)'!$7:$7</definedName>
    <definedName name="_xlnm.Print_Titles" localSheetId="1">'Приложение 2 (виды ремонта)'!$6:$6</definedName>
    <definedName name="_xlnm.Print_Area" localSheetId="2">'Приложение 3 (реквизиты пост)'!$A$1:$F$17</definedName>
  </definedNames>
  <calcPr fullCalcOnLoad="1"/>
</workbook>
</file>

<file path=xl/sharedStrings.xml><?xml version="1.0" encoding="utf-8"?>
<sst xmlns="http://schemas.openxmlformats.org/spreadsheetml/2006/main" count="209" uniqueCount="91">
  <si>
    <t>№ п/п</t>
  </si>
  <si>
    <t>Адрес МКД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</si>
  <si>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</si>
  <si>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</si>
  <si>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</si>
  <si>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</si>
  <si>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</si>
  <si>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</si>
  <si>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</si>
  <si>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</si>
  <si>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</si>
  <si>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</si>
  <si>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</si>
  <si>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кв.м</t>
  </si>
  <si>
    <t>чел.</t>
  </si>
  <si>
    <t>руб.</t>
  </si>
  <si>
    <t>кв.м.</t>
  </si>
  <si>
    <t>ед.</t>
  </si>
  <si>
    <t>№ п\п</t>
  </si>
  <si>
    <t>Стоимость капитального ремонта ВСЕГО</t>
  </si>
  <si>
    <t>Количество жителей, зарегистрированных в МКД на дату утверждения краткосрочного плана</t>
  </si>
  <si>
    <t>Перечень многоквартирных домов, включенных в программу по проведению капитального ремонта многоквартирных домов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</si>
  <si>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</si>
  <si>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Количество квартир</t>
  </si>
  <si>
    <t>Всего</t>
  </si>
  <si>
    <t>в муниципальной собственности</t>
  </si>
  <si>
    <t>в собственности граждан</t>
  </si>
  <si>
    <t>Год ввода в эксплуатацию</t>
  </si>
  <si>
    <t xml:space="preserve">ед. </t>
  </si>
  <si>
    <t>Виды, установленные Законом Московской области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</si>
  <si>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</si>
  <si>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</si>
  <si>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</si>
  <si>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</si>
  <si>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утепление и (или) ремонт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</si>
  <si>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</si>
  <si>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фундамента многоквартирного дома</t>
  </si>
  <si>
    <t>прочие</t>
  </si>
  <si>
    <t>Год завершение последнего капитального ремонта</t>
  </si>
  <si>
    <t>год</t>
  </si>
  <si>
    <t>Вид конструктивного элемента</t>
  </si>
  <si>
    <t>за счет средств собственников помещений в МКД</t>
  </si>
  <si>
    <t xml:space="preserve">Реквизиты </t>
  </si>
  <si>
    <t>Наименование муниципального образования</t>
  </si>
  <si>
    <t>Вид документа (постановление, решение и т.д.</t>
  </si>
  <si>
    <t>Наименование постановления, решения и т.д.</t>
  </si>
  <si>
    <t>Дата</t>
  </si>
  <si>
    <t>Номер</t>
  </si>
  <si>
    <t>Приложение № 3</t>
  </si>
  <si>
    <t>Итого:</t>
  </si>
  <si>
    <t>городской округ Домодедово</t>
  </si>
  <si>
    <t>Постановление</t>
  </si>
  <si>
    <t>Приложение № 1 к постановлению  
от _____________________№____________________</t>
  </si>
  <si>
    <t>Приложение № 2 к постановлению 
от _____________________№____________________</t>
  </si>
  <si>
    <t>Об утверждении краткосрочного плана реализации городского округа Домодедово на 2015 год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</si>
  <si>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г.Домодедово, д.Гальчино, б-р.60-летия СССР, д.15</t>
  </si>
  <si>
    <t>г.Домодедово, д.Гальчино, б-р.60-летия СССР, д.17</t>
  </si>
  <si>
    <t>г.Домодедово, мкр.Авиационный, ул.Ильюшина, д.5 корп.12</t>
  </si>
  <si>
    <t>г.Домодедово, мкр.Авиационный, ул.Ильюшина, д.6 корп.10</t>
  </si>
  <si>
    <t>г.Домодедово, мкр.Барыбино, ул.Южная, д.1</t>
  </si>
  <si>
    <t>г.Домодедово, мкр.Барыбино, ул.Южная, д.2</t>
  </si>
  <si>
    <t>г.Домодедово, мкр.Барыбино, ул.Южная, д.3</t>
  </si>
  <si>
    <t>г.Домодедово, мкр.Барыбино, ул.Южная, д.4</t>
  </si>
  <si>
    <t>г.Домодедово, мкр.Барыбино, ул.Южная, д.5</t>
  </si>
  <si>
    <t>г.Домодедово, мкр.Барыбино, ул.Южная, д.6</t>
  </si>
  <si>
    <t>г.Домодедово, мкр.Западный, ул.Зеленая, д.79</t>
  </si>
  <si>
    <t>г.Домодедово, мкр.Западный, ул.Зеленая, д.81</t>
  </si>
  <si>
    <t>г.Домодедово, мкр.Северный, ул.Ломоносова, д.16</t>
  </si>
  <si>
    <t>г.Домодедово, мкр.Северный, ул.Ломоносова, д.22</t>
  </si>
  <si>
    <t>г.Домодедово, мкр.Северный, ул.Ломоносова, д.24</t>
  </si>
  <si>
    <t>г.Домодедово, мкр.Северный, ул.Ломоносова, д.24А</t>
  </si>
  <si>
    <t>г.Домодедово, мкр.Северный, ул.Ломоносова, д.24Б</t>
  </si>
  <si>
    <t>г.Домодедово, мкр.Центральный, ш.Каширское, д.101</t>
  </si>
  <si>
    <t>г.Домодедово, мкр.Центральный, ш.Каширское, д.52</t>
  </si>
  <si>
    <t>г.Домодедово, мкр.Центральный, ш.Каширское, д.56</t>
  </si>
  <si>
    <t>г.Домодедово, мкр.Центральный, ш.Каширское, д.93</t>
  </si>
  <si>
    <t>г.Домодедово, мкр.Центральный, ш.Каширское, д.95</t>
  </si>
  <si>
    <t>г.Домодедово, мкр.Центральный, ш.Каширское, д.97</t>
  </si>
  <si>
    <t>г.Домодедово, п.Санатория Подмосковье, д.4</t>
  </si>
  <si>
    <t>г.Домодедово, п.Санатория Подмосковье, д.5</t>
  </si>
  <si>
    <t>г.Домодедово, п.Санатория Подмосковье, д.6</t>
  </si>
  <si>
    <t>панели</t>
  </si>
  <si>
    <t>кирпич</t>
  </si>
  <si>
    <t>31.12.2015</t>
  </si>
  <si>
    <t>г.Домодедово, мкр.Центральный, пр.Подольский, д.10/1</t>
  </si>
  <si>
    <t>г.Домодедово, мкр.Центральный, пр.Подольский, д.10/2</t>
  </si>
  <si>
    <t>г.Домодедово, мкр.Центральный, ул.25 лет Октября, д.10</t>
  </si>
  <si>
    <t>г.Домодедово, мкр.Центральный, ул.Восточная, д.10 корп.2</t>
  </si>
  <si>
    <t>г.Домодедово, мкр.Центральный, ул.Восточная, д.10/1</t>
  </si>
  <si>
    <t>г.Домодедово, мкр.Центральный, ш.Каширское, д.97А</t>
  </si>
  <si>
    <t>за счет средст 
Московской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</si>
</sst>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100" zoomScalePageLayoutView="0" workbookViewId="0" topLeftCell="A28">
      <selection activeCell="Q45" sqref="Q45"/>
    </sheetView>
  </sheetViews>
  <sheetFormatPr defaultColWidth="9.140625" defaultRowHeight="15"/>
  <cols>
    <col min="1" max="1" width="3.57421875" style="7" customWidth="1"/>
    <col min="2" max="2" width="20.00390625" style="7" customWidth="1"/>
    <col min="3" max="10" width="9.28125" style="7" customWidth="1"/>
    <col min="11" max="11" width="10.00390625" style="7" customWidth="1"/>
    <col min="12" max="12" width="9.8515625" style="7" customWidth="1"/>
    <col min="13" max="14" width="9.28125" style="7" customWidth="1"/>
    <col min="15" max="16" width="13.7109375" style="7" customWidth="1"/>
    <col min="17" max="17" width="13.00390625" style="7" customWidth="1"/>
    <col min="18" max="18" width="13.8515625" style="7" customWidth="1"/>
    <col min="19" max="19" width="9.28125" style="7" customWidth="1"/>
    <col min="20" max="16384" width="9.140625" style="7" customWidth="1"/>
  </cols>
  <sheetData>
    <row r="1" spans="12:19" ht="84" customHeight="1">
      <c r="L1" s="32" t="s">
        <v>52</v>
      </c>
      <c r="M1" s="32"/>
      <c r="N1" s="32"/>
      <c r="O1" s="32"/>
      <c r="P1" s="32"/>
      <c r="Q1" s="32"/>
      <c r="R1" s="32"/>
      <c r="S1" s="32"/>
    </row>
    <row r="2" spans="1:19" ht="26.2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30" customHeight="1">
      <c r="A3" s="34" t="s">
        <v>0</v>
      </c>
      <c r="B3" s="34" t="s">
        <v>1</v>
      </c>
      <c r="C3" s="37" t="s">
        <v>27</v>
      </c>
      <c r="D3" s="44" t="s">
        <v>2</v>
      </c>
      <c r="E3" s="44" t="s">
        <v>3</v>
      </c>
      <c r="F3" s="44" t="s">
        <v>4</v>
      </c>
      <c r="G3" s="47" t="s">
        <v>23</v>
      </c>
      <c r="H3" s="47"/>
      <c r="I3" s="47"/>
      <c r="J3" s="47"/>
      <c r="K3" s="37" t="s">
        <v>5</v>
      </c>
      <c r="L3" s="40" t="s">
        <v>6</v>
      </c>
      <c r="M3" s="43"/>
      <c r="N3" s="37" t="s">
        <v>20</v>
      </c>
      <c r="O3" s="40" t="s">
        <v>7</v>
      </c>
      <c r="P3" s="41"/>
      <c r="Q3" s="42"/>
      <c r="R3" s="43"/>
      <c r="S3" s="37" t="s">
        <v>8</v>
      </c>
    </row>
    <row r="4" spans="1:19" ht="30" customHeight="1">
      <c r="A4" s="35"/>
      <c r="B4" s="35"/>
      <c r="C4" s="38"/>
      <c r="D4" s="45"/>
      <c r="E4" s="45"/>
      <c r="F4" s="45"/>
      <c r="G4" s="44" t="s">
        <v>24</v>
      </c>
      <c r="H4" s="48" t="s">
        <v>11</v>
      </c>
      <c r="I4" s="49"/>
      <c r="J4" s="50"/>
      <c r="K4" s="38"/>
      <c r="L4" s="37" t="s">
        <v>9</v>
      </c>
      <c r="M4" s="37" t="s">
        <v>10</v>
      </c>
      <c r="N4" s="38"/>
      <c r="O4" s="37" t="s">
        <v>9</v>
      </c>
      <c r="P4" s="31" t="s">
        <v>11</v>
      </c>
      <c r="Q4" s="31"/>
      <c r="R4" s="31"/>
      <c r="S4" s="38"/>
    </row>
    <row r="5" spans="1:19" ht="161.25" customHeight="1">
      <c r="A5" s="35"/>
      <c r="B5" s="35"/>
      <c r="C5" s="38"/>
      <c r="D5" s="45"/>
      <c r="E5" s="45"/>
      <c r="F5" s="45"/>
      <c r="G5" s="46"/>
      <c r="H5" s="22" t="s">
        <v>25</v>
      </c>
      <c r="I5" s="22" t="s">
        <v>26</v>
      </c>
      <c r="J5" s="10" t="s">
        <v>37</v>
      </c>
      <c r="K5" s="39"/>
      <c r="L5" s="39"/>
      <c r="M5" s="39"/>
      <c r="N5" s="39"/>
      <c r="O5" s="39"/>
      <c r="P5" s="10" t="s">
        <v>90</v>
      </c>
      <c r="Q5" s="10" t="s">
        <v>12</v>
      </c>
      <c r="R5" s="10" t="s">
        <v>41</v>
      </c>
      <c r="S5" s="38"/>
    </row>
    <row r="6" spans="1:19" ht="15">
      <c r="A6" s="36"/>
      <c r="B6" s="36"/>
      <c r="C6" s="39"/>
      <c r="D6" s="46"/>
      <c r="E6" s="46"/>
      <c r="F6" s="46"/>
      <c r="G6" s="3" t="s">
        <v>28</v>
      </c>
      <c r="H6" s="3" t="s">
        <v>28</v>
      </c>
      <c r="I6" s="3" t="s">
        <v>28</v>
      </c>
      <c r="J6" s="3" t="s">
        <v>28</v>
      </c>
      <c r="K6" s="5" t="s">
        <v>13</v>
      </c>
      <c r="L6" s="5" t="s">
        <v>13</v>
      </c>
      <c r="M6" s="5" t="s">
        <v>13</v>
      </c>
      <c r="N6" s="5" t="s">
        <v>14</v>
      </c>
      <c r="O6" s="5" t="s">
        <v>15</v>
      </c>
      <c r="P6" s="5" t="s">
        <v>15</v>
      </c>
      <c r="Q6" s="5" t="s">
        <v>15</v>
      </c>
      <c r="R6" s="5" t="s">
        <v>15</v>
      </c>
      <c r="S6" s="39"/>
    </row>
    <row r="7" spans="1:19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</row>
    <row r="8" spans="1:19" ht="38.25">
      <c r="A8" s="5">
        <v>1</v>
      </c>
      <c r="B8" s="4" t="s">
        <v>55</v>
      </c>
      <c r="C8" s="4">
        <v>1980</v>
      </c>
      <c r="D8" s="3" t="s">
        <v>81</v>
      </c>
      <c r="E8" s="3">
        <v>5</v>
      </c>
      <c r="F8" s="3">
        <v>5</v>
      </c>
      <c r="G8" s="3">
        <f>H8+I8+J8</f>
        <v>74</v>
      </c>
      <c r="H8" s="3">
        <v>18</v>
      </c>
      <c r="I8" s="3">
        <v>56</v>
      </c>
      <c r="J8" s="3">
        <v>0</v>
      </c>
      <c r="K8" s="15">
        <v>6067.1</v>
      </c>
      <c r="L8" s="15">
        <v>4304.1</v>
      </c>
      <c r="M8" s="15">
        <v>2290.7</v>
      </c>
      <c r="N8" s="5">
        <v>179</v>
      </c>
      <c r="O8" s="15">
        <f>Q8+R8</f>
        <v>4420273</v>
      </c>
      <c r="P8" s="15"/>
      <c r="Q8" s="15">
        <v>0</v>
      </c>
      <c r="R8" s="15">
        <v>4420273</v>
      </c>
      <c r="S8" s="28" t="s">
        <v>83</v>
      </c>
    </row>
    <row r="9" spans="1:19" ht="38.25">
      <c r="A9" s="5">
        <v>2</v>
      </c>
      <c r="B9" s="4" t="s">
        <v>56</v>
      </c>
      <c r="C9" s="4">
        <v>2001</v>
      </c>
      <c r="D9" s="3" t="s">
        <v>81</v>
      </c>
      <c r="E9" s="3">
        <v>5</v>
      </c>
      <c r="F9" s="3">
        <v>4</v>
      </c>
      <c r="G9" s="3">
        <f aca="true" t="shared" si="0" ref="G9:G39">H9+I9+J9</f>
        <v>80</v>
      </c>
      <c r="H9" s="3">
        <v>9</v>
      </c>
      <c r="I9" s="3">
        <v>71</v>
      </c>
      <c r="J9" s="3">
        <v>0</v>
      </c>
      <c r="K9" s="15">
        <v>4533.5</v>
      </c>
      <c r="L9" s="15">
        <v>3245.6</v>
      </c>
      <c r="M9" s="15">
        <v>3005.3</v>
      </c>
      <c r="N9" s="5">
        <v>292</v>
      </c>
      <c r="O9" s="15">
        <f aca="true" t="shared" si="1" ref="O9:O33">Q9+R9</f>
        <v>5215575.6</v>
      </c>
      <c r="P9" s="15"/>
      <c r="Q9" s="15">
        <v>0</v>
      </c>
      <c r="R9" s="15">
        <v>5215575.6</v>
      </c>
      <c r="S9" s="28" t="s">
        <v>83</v>
      </c>
    </row>
    <row r="10" spans="1:19" ht="51">
      <c r="A10" s="5">
        <v>3</v>
      </c>
      <c r="B10" s="4" t="s">
        <v>57</v>
      </c>
      <c r="C10" s="4">
        <v>1962</v>
      </c>
      <c r="D10" s="3" t="s">
        <v>82</v>
      </c>
      <c r="E10" s="3">
        <v>4</v>
      </c>
      <c r="F10" s="3">
        <v>4</v>
      </c>
      <c r="G10" s="3">
        <f t="shared" si="0"/>
        <v>64</v>
      </c>
      <c r="H10" s="3">
        <v>10</v>
      </c>
      <c r="I10" s="3">
        <v>54</v>
      </c>
      <c r="J10" s="3">
        <v>0</v>
      </c>
      <c r="K10" s="15">
        <v>2740.6</v>
      </c>
      <c r="L10" s="15">
        <v>1676.3</v>
      </c>
      <c r="M10" s="15">
        <v>1265.3</v>
      </c>
      <c r="N10" s="5">
        <v>110</v>
      </c>
      <c r="O10" s="15">
        <f t="shared" si="1"/>
        <v>11411680.2</v>
      </c>
      <c r="P10" s="15"/>
      <c r="Q10" s="15">
        <v>0</v>
      </c>
      <c r="R10" s="15">
        <v>11411680.2</v>
      </c>
      <c r="S10" s="28" t="s">
        <v>83</v>
      </c>
    </row>
    <row r="11" spans="1:19" ht="51">
      <c r="A11" s="5">
        <v>4</v>
      </c>
      <c r="B11" s="4" t="s">
        <v>58</v>
      </c>
      <c r="C11" s="4">
        <v>1962</v>
      </c>
      <c r="D11" s="3" t="s">
        <v>82</v>
      </c>
      <c r="E11" s="3">
        <v>4</v>
      </c>
      <c r="F11" s="3">
        <v>4</v>
      </c>
      <c r="G11" s="3">
        <f t="shared" si="0"/>
        <v>64</v>
      </c>
      <c r="H11" s="3">
        <v>11</v>
      </c>
      <c r="I11" s="3">
        <v>53</v>
      </c>
      <c r="J11" s="3">
        <v>0</v>
      </c>
      <c r="K11" s="15">
        <v>2756.7</v>
      </c>
      <c r="L11" s="29">
        <v>1629.9</v>
      </c>
      <c r="M11" s="15">
        <v>1194.2</v>
      </c>
      <c r="N11" s="5">
        <v>126</v>
      </c>
      <c r="O11" s="15">
        <f t="shared" si="1"/>
        <v>11411680.2</v>
      </c>
      <c r="P11" s="15"/>
      <c r="Q11" s="15">
        <v>0</v>
      </c>
      <c r="R11" s="15">
        <v>11411680.2</v>
      </c>
      <c r="S11" s="28" t="s">
        <v>83</v>
      </c>
    </row>
    <row r="12" spans="1:19" ht="38.25">
      <c r="A12" s="5">
        <v>5</v>
      </c>
      <c r="B12" s="4" t="s">
        <v>59</v>
      </c>
      <c r="C12" s="4">
        <v>1952</v>
      </c>
      <c r="D12" s="3" t="s">
        <v>82</v>
      </c>
      <c r="E12" s="3">
        <v>2</v>
      </c>
      <c r="F12" s="3">
        <v>1</v>
      </c>
      <c r="G12" s="3">
        <f t="shared" si="0"/>
        <v>4</v>
      </c>
      <c r="H12" s="3">
        <v>1</v>
      </c>
      <c r="I12" s="3">
        <v>3</v>
      </c>
      <c r="J12" s="3">
        <v>0</v>
      </c>
      <c r="K12" s="15">
        <v>472.8</v>
      </c>
      <c r="L12" s="30">
        <v>209.5</v>
      </c>
      <c r="M12" s="15">
        <v>157.6</v>
      </c>
      <c r="N12" s="5">
        <v>11</v>
      </c>
      <c r="O12" s="15">
        <f t="shared" si="1"/>
        <v>1321600.1</v>
      </c>
      <c r="P12" s="15"/>
      <c r="Q12" s="15">
        <v>0</v>
      </c>
      <c r="R12" s="15">
        <v>1321600.1</v>
      </c>
      <c r="S12" s="28" t="s">
        <v>83</v>
      </c>
    </row>
    <row r="13" spans="1:19" ht="38.25">
      <c r="A13" s="5">
        <v>6</v>
      </c>
      <c r="B13" s="4" t="s">
        <v>60</v>
      </c>
      <c r="C13" s="4">
        <v>1950</v>
      </c>
      <c r="D13" s="3" t="s">
        <v>82</v>
      </c>
      <c r="E13" s="3">
        <v>2</v>
      </c>
      <c r="F13" s="3">
        <v>1</v>
      </c>
      <c r="G13" s="3">
        <f t="shared" si="0"/>
        <v>4</v>
      </c>
      <c r="H13" s="3">
        <v>0</v>
      </c>
      <c r="I13" s="3">
        <v>4</v>
      </c>
      <c r="J13" s="3">
        <v>0</v>
      </c>
      <c r="K13" s="15">
        <v>481.7</v>
      </c>
      <c r="L13" s="15">
        <v>238.3</v>
      </c>
      <c r="M13" s="15">
        <v>238.3</v>
      </c>
      <c r="N13" s="5">
        <v>15</v>
      </c>
      <c r="O13" s="15">
        <f t="shared" si="1"/>
        <v>1337412.7</v>
      </c>
      <c r="P13" s="15"/>
      <c r="Q13" s="15">
        <v>0</v>
      </c>
      <c r="R13" s="15">
        <v>1337412.7</v>
      </c>
      <c r="S13" s="28" t="s">
        <v>83</v>
      </c>
    </row>
    <row r="14" spans="1:19" ht="38.25">
      <c r="A14" s="5">
        <v>7</v>
      </c>
      <c r="B14" s="4" t="s">
        <v>61</v>
      </c>
      <c r="C14" s="4">
        <v>1952</v>
      </c>
      <c r="D14" s="3" t="s">
        <v>82</v>
      </c>
      <c r="E14" s="3">
        <v>2</v>
      </c>
      <c r="F14" s="3">
        <v>1</v>
      </c>
      <c r="G14" s="3">
        <f t="shared" si="0"/>
        <v>4</v>
      </c>
      <c r="H14" s="3">
        <v>0</v>
      </c>
      <c r="I14" s="3">
        <v>4</v>
      </c>
      <c r="J14" s="3">
        <v>0</v>
      </c>
      <c r="K14" s="15">
        <v>489.3</v>
      </c>
      <c r="L14" s="15">
        <v>219.9</v>
      </c>
      <c r="M14" s="15">
        <v>219.9</v>
      </c>
      <c r="N14" s="5">
        <v>5</v>
      </c>
      <c r="O14" s="15">
        <f t="shared" si="1"/>
        <v>1361526.5</v>
      </c>
      <c r="P14" s="15"/>
      <c r="Q14" s="15">
        <v>0</v>
      </c>
      <c r="R14" s="15">
        <v>1361526.5</v>
      </c>
      <c r="S14" s="28" t="s">
        <v>83</v>
      </c>
    </row>
    <row r="15" spans="1:19" ht="38.25">
      <c r="A15" s="5">
        <v>8</v>
      </c>
      <c r="B15" s="4" t="s">
        <v>62</v>
      </c>
      <c r="C15" s="4">
        <v>1951</v>
      </c>
      <c r="D15" s="3" t="s">
        <v>82</v>
      </c>
      <c r="E15" s="3">
        <v>2</v>
      </c>
      <c r="F15" s="3">
        <v>1</v>
      </c>
      <c r="G15" s="3">
        <f t="shared" si="0"/>
        <v>4</v>
      </c>
      <c r="H15" s="3">
        <v>0</v>
      </c>
      <c r="I15" s="3">
        <v>4</v>
      </c>
      <c r="J15" s="3">
        <v>0</v>
      </c>
      <c r="K15" s="15">
        <v>462.2</v>
      </c>
      <c r="L15" s="15">
        <v>217.1</v>
      </c>
      <c r="M15" s="15">
        <v>217.1</v>
      </c>
      <c r="N15" s="5">
        <v>14</v>
      </c>
      <c r="O15" s="15">
        <f t="shared" si="1"/>
        <v>1227609.9</v>
      </c>
      <c r="P15" s="15"/>
      <c r="Q15" s="15">
        <v>0</v>
      </c>
      <c r="R15" s="15">
        <v>1227609.9</v>
      </c>
      <c r="S15" s="28" t="s">
        <v>83</v>
      </c>
    </row>
    <row r="16" spans="1:19" ht="38.25">
      <c r="A16" s="5">
        <v>9</v>
      </c>
      <c r="B16" s="4" t="s">
        <v>63</v>
      </c>
      <c r="C16" s="4">
        <v>1952</v>
      </c>
      <c r="D16" s="3" t="s">
        <v>82</v>
      </c>
      <c r="E16" s="3">
        <v>2</v>
      </c>
      <c r="F16" s="3">
        <v>1</v>
      </c>
      <c r="G16" s="3">
        <f t="shared" si="0"/>
        <v>4</v>
      </c>
      <c r="H16" s="3">
        <v>0</v>
      </c>
      <c r="I16" s="3">
        <v>4</v>
      </c>
      <c r="J16" s="3">
        <v>0</v>
      </c>
      <c r="K16" s="15">
        <v>467.8</v>
      </c>
      <c r="L16" s="30">
        <v>222.5</v>
      </c>
      <c r="M16" s="15">
        <v>222.5</v>
      </c>
      <c r="N16" s="5">
        <v>11</v>
      </c>
      <c r="O16" s="15">
        <f t="shared" si="1"/>
        <v>1237345.9</v>
      </c>
      <c r="P16" s="15"/>
      <c r="Q16" s="15">
        <v>0</v>
      </c>
      <c r="R16" s="15">
        <v>1237345.9</v>
      </c>
      <c r="S16" s="28" t="s">
        <v>83</v>
      </c>
    </row>
    <row r="17" spans="1:19" ht="38.25">
      <c r="A17" s="5">
        <v>10</v>
      </c>
      <c r="B17" s="4" t="s">
        <v>64</v>
      </c>
      <c r="C17" s="4">
        <v>1950</v>
      </c>
      <c r="D17" s="3" t="s">
        <v>82</v>
      </c>
      <c r="E17" s="3">
        <v>2</v>
      </c>
      <c r="F17" s="3">
        <v>1</v>
      </c>
      <c r="G17" s="3">
        <f t="shared" si="0"/>
        <v>4</v>
      </c>
      <c r="H17" s="3">
        <v>0</v>
      </c>
      <c r="I17" s="3">
        <v>4</v>
      </c>
      <c r="J17" s="3">
        <v>0</v>
      </c>
      <c r="K17" s="15">
        <v>483.4</v>
      </c>
      <c r="L17" s="30">
        <v>231.6</v>
      </c>
      <c r="M17" s="15">
        <v>231.6</v>
      </c>
      <c r="N17" s="5">
        <v>13</v>
      </c>
      <c r="O17" s="15">
        <f t="shared" si="1"/>
        <v>1340487.58</v>
      </c>
      <c r="P17" s="15"/>
      <c r="Q17" s="15">
        <v>0</v>
      </c>
      <c r="R17" s="15">
        <v>1340487.58</v>
      </c>
      <c r="S17" s="28" t="s">
        <v>83</v>
      </c>
    </row>
    <row r="18" spans="1:19" ht="38.25">
      <c r="A18" s="5">
        <v>11</v>
      </c>
      <c r="B18" s="4" t="s">
        <v>65</v>
      </c>
      <c r="C18" s="4">
        <v>1957</v>
      </c>
      <c r="D18" s="3" t="s">
        <v>82</v>
      </c>
      <c r="E18" s="3">
        <v>3</v>
      </c>
      <c r="F18" s="3">
        <v>3</v>
      </c>
      <c r="G18" s="3">
        <f t="shared" si="0"/>
        <v>24</v>
      </c>
      <c r="H18" s="3">
        <v>10</v>
      </c>
      <c r="I18" s="3">
        <v>14</v>
      </c>
      <c r="J18" s="3">
        <v>0</v>
      </c>
      <c r="K18" s="30">
        <v>2072.01</v>
      </c>
      <c r="L18" s="30">
        <v>1238.1</v>
      </c>
      <c r="M18" s="15">
        <v>790.7</v>
      </c>
      <c r="N18" s="5">
        <v>85</v>
      </c>
      <c r="O18" s="15">
        <f t="shared" si="1"/>
        <v>9468678.2</v>
      </c>
      <c r="P18" s="15"/>
      <c r="Q18" s="15">
        <v>0</v>
      </c>
      <c r="R18" s="15">
        <v>9468678.2</v>
      </c>
      <c r="S18" s="28" t="s">
        <v>83</v>
      </c>
    </row>
    <row r="19" spans="1:19" ht="38.25">
      <c r="A19" s="5">
        <v>12</v>
      </c>
      <c r="B19" s="4" t="s">
        <v>66</v>
      </c>
      <c r="C19" s="4">
        <v>1957</v>
      </c>
      <c r="D19" s="3" t="s">
        <v>82</v>
      </c>
      <c r="E19" s="3">
        <v>3</v>
      </c>
      <c r="F19" s="3">
        <v>3</v>
      </c>
      <c r="G19" s="3">
        <f t="shared" si="0"/>
        <v>27</v>
      </c>
      <c r="H19" s="3">
        <v>7</v>
      </c>
      <c r="I19" s="3">
        <v>20</v>
      </c>
      <c r="J19" s="3">
        <v>0</v>
      </c>
      <c r="K19" s="30">
        <v>1736.15</v>
      </c>
      <c r="L19" s="30">
        <v>883.2</v>
      </c>
      <c r="M19" s="15">
        <v>557.95</v>
      </c>
      <c r="N19" s="5">
        <v>70</v>
      </c>
      <c r="O19" s="15">
        <f t="shared" si="1"/>
        <v>9701754.5</v>
      </c>
      <c r="P19" s="15"/>
      <c r="Q19" s="15">
        <v>0</v>
      </c>
      <c r="R19" s="15">
        <v>9701754.5</v>
      </c>
      <c r="S19" s="28" t="s">
        <v>83</v>
      </c>
    </row>
    <row r="20" spans="1:19" ht="38.25">
      <c r="A20" s="5">
        <v>13</v>
      </c>
      <c r="B20" s="4" t="s">
        <v>67</v>
      </c>
      <c r="C20" s="4">
        <v>1964</v>
      </c>
      <c r="D20" s="3" t="s">
        <v>82</v>
      </c>
      <c r="E20" s="3">
        <v>5</v>
      </c>
      <c r="F20" s="3">
        <v>3</v>
      </c>
      <c r="G20" s="3">
        <f t="shared" si="0"/>
        <v>45</v>
      </c>
      <c r="H20" s="3">
        <v>5</v>
      </c>
      <c r="I20" s="3">
        <v>40</v>
      </c>
      <c r="J20" s="3">
        <v>0</v>
      </c>
      <c r="K20" s="15">
        <v>2649.3</v>
      </c>
      <c r="L20" s="15">
        <v>1907</v>
      </c>
      <c r="M20" s="15">
        <v>1181.1</v>
      </c>
      <c r="N20" s="5">
        <v>110</v>
      </c>
      <c r="O20" s="15">
        <f t="shared" si="1"/>
        <v>6455480.2</v>
      </c>
      <c r="P20" s="15"/>
      <c r="Q20" s="15">
        <v>0</v>
      </c>
      <c r="R20" s="15">
        <v>6455480.2</v>
      </c>
      <c r="S20" s="28" t="s">
        <v>83</v>
      </c>
    </row>
    <row r="21" spans="1:19" ht="38.25">
      <c r="A21" s="5">
        <v>14</v>
      </c>
      <c r="B21" s="4" t="s">
        <v>68</v>
      </c>
      <c r="C21" s="4">
        <v>1961</v>
      </c>
      <c r="D21" s="3" t="s">
        <v>82</v>
      </c>
      <c r="E21" s="3">
        <v>4</v>
      </c>
      <c r="F21" s="3">
        <v>2</v>
      </c>
      <c r="G21" s="3">
        <f t="shared" si="0"/>
        <v>32</v>
      </c>
      <c r="H21" s="3">
        <v>10</v>
      </c>
      <c r="I21" s="3">
        <v>22</v>
      </c>
      <c r="J21" s="3">
        <v>0</v>
      </c>
      <c r="K21" s="15">
        <v>1647.7</v>
      </c>
      <c r="L21" s="15">
        <v>1274.1</v>
      </c>
      <c r="M21" s="15">
        <v>548.9</v>
      </c>
      <c r="N21" s="5">
        <v>83</v>
      </c>
      <c r="O21" s="15">
        <f t="shared" si="1"/>
        <v>5000993.9</v>
      </c>
      <c r="P21" s="15"/>
      <c r="Q21" s="15">
        <v>0</v>
      </c>
      <c r="R21" s="15">
        <v>5000993.9</v>
      </c>
      <c r="S21" s="28" t="s">
        <v>83</v>
      </c>
    </row>
    <row r="22" spans="1:19" ht="38.25">
      <c r="A22" s="5">
        <v>15</v>
      </c>
      <c r="B22" s="4" t="s">
        <v>69</v>
      </c>
      <c r="C22" s="4">
        <v>1962</v>
      </c>
      <c r="D22" s="3" t="s">
        <v>82</v>
      </c>
      <c r="E22" s="3">
        <v>4</v>
      </c>
      <c r="F22" s="3">
        <v>2</v>
      </c>
      <c r="G22" s="3">
        <f t="shared" si="0"/>
        <v>32</v>
      </c>
      <c r="H22" s="3">
        <v>1</v>
      </c>
      <c r="I22" s="3">
        <v>31</v>
      </c>
      <c r="J22" s="3">
        <v>0</v>
      </c>
      <c r="K22" s="15">
        <v>2277</v>
      </c>
      <c r="L22" s="15">
        <v>1273.3</v>
      </c>
      <c r="M22" s="15">
        <v>787.4</v>
      </c>
      <c r="N22" s="5">
        <v>66</v>
      </c>
      <c r="O22" s="15">
        <f t="shared" si="1"/>
        <v>6649858.1</v>
      </c>
      <c r="P22" s="15"/>
      <c r="Q22" s="15">
        <v>0</v>
      </c>
      <c r="R22" s="15">
        <v>6649858.1</v>
      </c>
      <c r="S22" s="28" t="s">
        <v>83</v>
      </c>
    </row>
    <row r="23" spans="1:19" ht="38.25">
      <c r="A23" s="5">
        <v>16</v>
      </c>
      <c r="B23" s="4" t="s">
        <v>70</v>
      </c>
      <c r="C23" s="4">
        <v>1961</v>
      </c>
      <c r="D23" s="3" t="s">
        <v>82</v>
      </c>
      <c r="E23" s="3">
        <v>4</v>
      </c>
      <c r="F23" s="3">
        <v>2</v>
      </c>
      <c r="G23" s="3">
        <f t="shared" si="0"/>
        <v>32</v>
      </c>
      <c r="H23" s="3">
        <v>3</v>
      </c>
      <c r="I23" s="3">
        <v>29</v>
      </c>
      <c r="J23" s="3">
        <v>0</v>
      </c>
      <c r="K23" s="15">
        <v>2091.8</v>
      </c>
      <c r="L23" s="15">
        <v>1280.2</v>
      </c>
      <c r="M23" s="15">
        <v>706.5</v>
      </c>
      <c r="N23" s="5">
        <v>59</v>
      </c>
      <c r="O23" s="15">
        <f t="shared" si="1"/>
        <v>6217450.8</v>
      </c>
      <c r="P23" s="15"/>
      <c r="Q23" s="15">
        <v>0</v>
      </c>
      <c r="R23" s="15">
        <v>6217450.8</v>
      </c>
      <c r="S23" s="28" t="s">
        <v>83</v>
      </c>
    </row>
    <row r="24" spans="1:19" ht="38.25">
      <c r="A24" s="5">
        <v>17</v>
      </c>
      <c r="B24" s="4" t="s">
        <v>71</v>
      </c>
      <c r="C24" s="4">
        <v>1962</v>
      </c>
      <c r="D24" s="3" t="s">
        <v>82</v>
      </c>
      <c r="E24" s="3">
        <v>4</v>
      </c>
      <c r="F24" s="3">
        <v>2</v>
      </c>
      <c r="G24" s="3">
        <f t="shared" si="0"/>
        <v>32</v>
      </c>
      <c r="H24" s="3">
        <v>5</v>
      </c>
      <c r="I24" s="3">
        <v>27</v>
      </c>
      <c r="J24" s="3">
        <v>0</v>
      </c>
      <c r="K24" s="15">
        <v>2112.7</v>
      </c>
      <c r="L24" s="15">
        <v>1278.1</v>
      </c>
      <c r="M24" s="15">
        <v>684.1</v>
      </c>
      <c r="N24" s="5">
        <v>63</v>
      </c>
      <c r="O24" s="15">
        <f t="shared" si="1"/>
        <v>6140426.9</v>
      </c>
      <c r="P24" s="15"/>
      <c r="Q24" s="15">
        <v>0</v>
      </c>
      <c r="R24" s="15">
        <v>6140426.9</v>
      </c>
      <c r="S24" s="28" t="s">
        <v>83</v>
      </c>
    </row>
    <row r="25" spans="1:19" ht="38.25">
      <c r="A25" s="5">
        <v>18</v>
      </c>
      <c r="B25" s="4" t="s">
        <v>72</v>
      </c>
      <c r="C25" s="4">
        <v>1962</v>
      </c>
      <c r="D25" s="3" t="s">
        <v>82</v>
      </c>
      <c r="E25" s="3">
        <v>4</v>
      </c>
      <c r="F25" s="3">
        <v>4</v>
      </c>
      <c r="G25" s="3">
        <f t="shared" si="0"/>
        <v>64</v>
      </c>
      <c r="H25" s="3">
        <v>10</v>
      </c>
      <c r="I25" s="3">
        <v>54</v>
      </c>
      <c r="J25" s="3">
        <v>0</v>
      </c>
      <c r="K25" s="15">
        <v>3613</v>
      </c>
      <c r="L25" s="15">
        <v>1664</v>
      </c>
      <c r="M25" s="15">
        <v>1242.1</v>
      </c>
      <c r="N25" s="5">
        <v>113</v>
      </c>
      <c r="O25" s="15">
        <f t="shared" si="1"/>
        <v>14606102.4</v>
      </c>
      <c r="P25" s="15"/>
      <c r="Q25" s="15">
        <v>0</v>
      </c>
      <c r="R25" s="15">
        <v>14606102.4</v>
      </c>
      <c r="S25" s="28" t="s">
        <v>83</v>
      </c>
    </row>
    <row r="26" spans="1:19" ht="38.25">
      <c r="A26" s="5">
        <v>19</v>
      </c>
      <c r="B26" s="4" t="s">
        <v>73</v>
      </c>
      <c r="C26" s="4">
        <v>1958</v>
      </c>
      <c r="D26" s="3" t="s">
        <v>82</v>
      </c>
      <c r="E26" s="3">
        <v>3</v>
      </c>
      <c r="F26" s="3">
        <v>4</v>
      </c>
      <c r="G26" s="3">
        <f t="shared" si="0"/>
        <v>30</v>
      </c>
      <c r="H26" s="3">
        <v>7</v>
      </c>
      <c r="I26" s="3">
        <v>23</v>
      </c>
      <c r="J26" s="3">
        <v>0</v>
      </c>
      <c r="K26" s="15">
        <v>4788.7</v>
      </c>
      <c r="L26" s="15">
        <v>1238.8</v>
      </c>
      <c r="M26" s="15">
        <v>861.1</v>
      </c>
      <c r="N26" s="5">
        <v>99</v>
      </c>
      <c r="O26" s="15">
        <f t="shared" si="1"/>
        <v>13897471.6</v>
      </c>
      <c r="P26" s="15"/>
      <c r="Q26" s="15">
        <v>0</v>
      </c>
      <c r="R26" s="15">
        <v>13897471.6</v>
      </c>
      <c r="S26" s="28" t="s">
        <v>83</v>
      </c>
    </row>
    <row r="27" spans="1:19" ht="38.25">
      <c r="A27" s="5">
        <v>20</v>
      </c>
      <c r="B27" s="4" t="s">
        <v>74</v>
      </c>
      <c r="C27" s="4">
        <v>1958</v>
      </c>
      <c r="D27" s="3" t="s">
        <v>81</v>
      </c>
      <c r="E27" s="3">
        <v>3</v>
      </c>
      <c r="F27" s="3">
        <v>2</v>
      </c>
      <c r="G27" s="3">
        <f t="shared" si="0"/>
        <v>24</v>
      </c>
      <c r="H27" s="3">
        <v>5</v>
      </c>
      <c r="I27" s="3">
        <v>19</v>
      </c>
      <c r="J27" s="3">
        <v>0</v>
      </c>
      <c r="K27" s="15">
        <v>1950.5</v>
      </c>
      <c r="L27" s="15">
        <v>640</v>
      </c>
      <c r="M27" s="15">
        <v>389.3</v>
      </c>
      <c r="N27" s="5">
        <v>55</v>
      </c>
      <c r="O27" s="15">
        <f t="shared" si="1"/>
        <v>6780960.9</v>
      </c>
      <c r="P27" s="15"/>
      <c r="Q27" s="15">
        <v>0</v>
      </c>
      <c r="R27" s="15">
        <v>6780960.9</v>
      </c>
      <c r="S27" s="28" t="s">
        <v>83</v>
      </c>
    </row>
    <row r="28" spans="1:19" ht="38.25">
      <c r="A28" s="5">
        <v>21</v>
      </c>
      <c r="B28" s="4" t="s">
        <v>75</v>
      </c>
      <c r="C28" s="4">
        <v>1960</v>
      </c>
      <c r="D28" s="3" t="s">
        <v>82</v>
      </c>
      <c r="E28" s="3">
        <v>3</v>
      </c>
      <c r="F28" s="3">
        <v>3</v>
      </c>
      <c r="G28" s="3">
        <f t="shared" si="0"/>
        <v>36</v>
      </c>
      <c r="H28" s="3">
        <v>2</v>
      </c>
      <c r="I28" s="3">
        <v>34</v>
      </c>
      <c r="J28" s="3">
        <v>0</v>
      </c>
      <c r="K28" s="15">
        <v>3153.3</v>
      </c>
      <c r="L28" s="15">
        <v>975.2</v>
      </c>
      <c r="M28" s="15">
        <v>891</v>
      </c>
      <c r="N28" s="5">
        <v>73</v>
      </c>
      <c r="O28" s="15">
        <f t="shared" si="1"/>
        <v>9890836.3</v>
      </c>
      <c r="P28" s="15"/>
      <c r="Q28" s="15">
        <v>0</v>
      </c>
      <c r="R28" s="15">
        <v>9890836.3</v>
      </c>
      <c r="S28" s="28" t="s">
        <v>83</v>
      </c>
    </row>
    <row r="29" spans="1:19" ht="38.25">
      <c r="A29" s="5">
        <v>22</v>
      </c>
      <c r="B29" s="4" t="s">
        <v>76</v>
      </c>
      <c r="C29" s="4">
        <v>1960</v>
      </c>
      <c r="D29" s="3" t="s">
        <v>82</v>
      </c>
      <c r="E29" s="3">
        <v>4</v>
      </c>
      <c r="F29" s="3">
        <v>4</v>
      </c>
      <c r="G29" s="3">
        <f t="shared" si="0"/>
        <v>64</v>
      </c>
      <c r="H29" s="3">
        <v>10</v>
      </c>
      <c r="I29" s="3">
        <v>54</v>
      </c>
      <c r="J29" s="3">
        <v>0</v>
      </c>
      <c r="K29" s="15">
        <v>3646.2</v>
      </c>
      <c r="L29" s="15">
        <v>1675</v>
      </c>
      <c r="M29" s="15">
        <v>1259.9</v>
      </c>
      <c r="N29" s="5">
        <v>115</v>
      </c>
      <c r="O29" s="15">
        <f t="shared" si="1"/>
        <v>13475901</v>
      </c>
      <c r="P29" s="15"/>
      <c r="Q29" s="15">
        <v>0</v>
      </c>
      <c r="R29" s="15">
        <v>13475901</v>
      </c>
      <c r="S29" s="28" t="s">
        <v>83</v>
      </c>
    </row>
    <row r="30" spans="1:19" ht="38.25">
      <c r="A30" s="5">
        <v>23</v>
      </c>
      <c r="B30" s="4" t="s">
        <v>77</v>
      </c>
      <c r="C30" s="4">
        <v>1960</v>
      </c>
      <c r="D30" s="3" t="s">
        <v>82</v>
      </c>
      <c r="E30" s="3">
        <v>4</v>
      </c>
      <c r="F30" s="3">
        <v>4</v>
      </c>
      <c r="G30" s="3">
        <f t="shared" si="0"/>
        <v>63</v>
      </c>
      <c r="H30" s="3">
        <v>14</v>
      </c>
      <c r="I30" s="3">
        <v>49</v>
      </c>
      <c r="J30" s="3">
        <v>0</v>
      </c>
      <c r="K30" s="15">
        <v>3813.4</v>
      </c>
      <c r="L30" s="15">
        <v>1631.9</v>
      </c>
      <c r="M30" s="15">
        <v>1035.6</v>
      </c>
      <c r="N30" s="5">
        <v>135</v>
      </c>
      <c r="O30" s="15">
        <f t="shared" si="1"/>
        <v>13612691.5</v>
      </c>
      <c r="P30" s="15"/>
      <c r="Q30" s="15">
        <v>0</v>
      </c>
      <c r="R30" s="15">
        <v>13612691.5</v>
      </c>
      <c r="S30" s="28" t="s">
        <v>83</v>
      </c>
    </row>
    <row r="31" spans="1:19" ht="38.25">
      <c r="A31" s="5">
        <v>24</v>
      </c>
      <c r="B31" s="4" t="s">
        <v>78</v>
      </c>
      <c r="C31" s="4">
        <v>1958</v>
      </c>
      <c r="D31" s="3" t="s">
        <v>82</v>
      </c>
      <c r="E31" s="3">
        <v>3</v>
      </c>
      <c r="F31" s="3">
        <v>2</v>
      </c>
      <c r="G31" s="3">
        <f t="shared" si="0"/>
        <v>18</v>
      </c>
      <c r="H31" s="3">
        <v>2</v>
      </c>
      <c r="I31" s="3">
        <v>16</v>
      </c>
      <c r="J31" s="3">
        <v>0</v>
      </c>
      <c r="K31" s="15">
        <v>1560.6</v>
      </c>
      <c r="L31" s="15">
        <v>1009.2</v>
      </c>
      <c r="M31" s="15">
        <v>547.5</v>
      </c>
      <c r="N31" s="5">
        <v>39</v>
      </c>
      <c r="O31" s="15">
        <f t="shared" si="1"/>
        <v>5716702.4</v>
      </c>
      <c r="P31" s="15"/>
      <c r="Q31" s="15">
        <v>0</v>
      </c>
      <c r="R31" s="15">
        <v>5716702.4</v>
      </c>
      <c r="S31" s="28" t="s">
        <v>83</v>
      </c>
    </row>
    <row r="32" spans="1:19" ht="38.25">
      <c r="A32" s="5">
        <v>25</v>
      </c>
      <c r="B32" s="4" t="s">
        <v>79</v>
      </c>
      <c r="C32" s="4">
        <v>1961</v>
      </c>
      <c r="D32" s="3" t="s">
        <v>82</v>
      </c>
      <c r="E32" s="3">
        <v>4</v>
      </c>
      <c r="F32" s="3">
        <v>2</v>
      </c>
      <c r="G32" s="3">
        <f t="shared" si="0"/>
        <v>32</v>
      </c>
      <c r="H32" s="3">
        <v>6</v>
      </c>
      <c r="I32" s="3">
        <v>26</v>
      </c>
      <c r="J32" s="3">
        <v>0</v>
      </c>
      <c r="K32" s="15">
        <v>1891.4</v>
      </c>
      <c r="L32" s="15">
        <v>1283.1</v>
      </c>
      <c r="M32" s="15">
        <v>1026</v>
      </c>
      <c r="N32" s="5">
        <v>60</v>
      </c>
      <c r="O32" s="15">
        <f t="shared" si="1"/>
        <v>7053129.9</v>
      </c>
      <c r="P32" s="15"/>
      <c r="Q32" s="15">
        <v>0</v>
      </c>
      <c r="R32" s="15">
        <v>7053129.9</v>
      </c>
      <c r="S32" s="28" t="s">
        <v>83</v>
      </c>
    </row>
    <row r="33" spans="1:19" ht="38.25">
      <c r="A33" s="5">
        <v>26</v>
      </c>
      <c r="B33" s="4" t="s">
        <v>80</v>
      </c>
      <c r="C33" s="4">
        <v>1961</v>
      </c>
      <c r="D33" s="3" t="s">
        <v>82</v>
      </c>
      <c r="E33" s="3">
        <v>4</v>
      </c>
      <c r="F33" s="3">
        <v>2</v>
      </c>
      <c r="G33" s="3">
        <f t="shared" si="0"/>
        <v>32</v>
      </c>
      <c r="H33" s="3">
        <v>3</v>
      </c>
      <c r="I33" s="3">
        <v>29</v>
      </c>
      <c r="J33" s="3">
        <v>0</v>
      </c>
      <c r="K33" s="15">
        <v>2134.2</v>
      </c>
      <c r="L33" s="15">
        <v>1259.9</v>
      </c>
      <c r="M33" s="15">
        <v>1144.6</v>
      </c>
      <c r="N33" s="5">
        <v>53</v>
      </c>
      <c r="O33" s="15">
        <f t="shared" si="1"/>
        <v>6987136.7</v>
      </c>
      <c r="P33" s="15"/>
      <c r="Q33" s="15">
        <v>0</v>
      </c>
      <c r="R33" s="15">
        <v>6987136.7</v>
      </c>
      <c r="S33" s="28" t="s">
        <v>83</v>
      </c>
    </row>
    <row r="34" spans="1:19" ht="38.25">
      <c r="A34" s="5">
        <v>27</v>
      </c>
      <c r="B34" s="4" t="s">
        <v>84</v>
      </c>
      <c r="C34" s="4">
        <v>1989</v>
      </c>
      <c r="D34" s="3" t="s">
        <v>81</v>
      </c>
      <c r="E34" s="3">
        <v>10</v>
      </c>
      <c r="F34" s="3">
        <v>2</v>
      </c>
      <c r="G34" s="3">
        <f t="shared" si="0"/>
        <v>80</v>
      </c>
      <c r="H34" s="3">
        <v>16</v>
      </c>
      <c r="I34" s="3">
        <v>64</v>
      </c>
      <c r="J34" s="3">
        <v>0</v>
      </c>
      <c r="K34" s="15">
        <v>3564.8</v>
      </c>
      <c r="L34" s="15">
        <v>2392.5</v>
      </c>
      <c r="M34" s="15">
        <v>2410.54</v>
      </c>
      <c r="N34" s="5">
        <v>219</v>
      </c>
      <c r="O34" s="15">
        <f aca="true" t="shared" si="2" ref="O34:O39">P34+Q34+R34</f>
        <v>3164390</v>
      </c>
      <c r="P34" s="15">
        <v>569590.2</v>
      </c>
      <c r="Q34" s="15">
        <v>791097.5</v>
      </c>
      <c r="R34" s="15">
        <v>1803702.3</v>
      </c>
      <c r="S34" s="28" t="s">
        <v>83</v>
      </c>
    </row>
    <row r="35" spans="1:19" ht="38.25">
      <c r="A35" s="5">
        <v>28</v>
      </c>
      <c r="B35" s="4" t="s">
        <v>85</v>
      </c>
      <c r="C35" s="4">
        <v>1989</v>
      </c>
      <c r="D35" s="3" t="s">
        <v>81</v>
      </c>
      <c r="E35" s="3">
        <v>10</v>
      </c>
      <c r="F35" s="3">
        <v>2</v>
      </c>
      <c r="G35" s="3">
        <f t="shared" si="0"/>
        <v>80</v>
      </c>
      <c r="H35" s="3">
        <v>7</v>
      </c>
      <c r="I35" s="3">
        <v>73</v>
      </c>
      <c r="J35" s="3">
        <v>0</v>
      </c>
      <c r="K35" s="15">
        <v>3561.9</v>
      </c>
      <c r="L35" s="15">
        <v>2409.1</v>
      </c>
      <c r="M35" s="15">
        <v>2416.92</v>
      </c>
      <c r="N35" s="5">
        <v>206</v>
      </c>
      <c r="O35" s="15">
        <f t="shared" si="2"/>
        <v>3164390</v>
      </c>
      <c r="P35" s="15">
        <v>569590.2</v>
      </c>
      <c r="Q35" s="15">
        <v>791097.5</v>
      </c>
      <c r="R35" s="15">
        <v>1803702.3</v>
      </c>
      <c r="S35" s="28" t="s">
        <v>83</v>
      </c>
    </row>
    <row r="36" spans="1:19" ht="38.25">
      <c r="A36" s="5">
        <v>29</v>
      </c>
      <c r="B36" s="4" t="s">
        <v>86</v>
      </c>
      <c r="C36" s="4">
        <v>1989</v>
      </c>
      <c r="D36" s="3" t="s">
        <v>82</v>
      </c>
      <c r="E36" s="3">
        <v>9</v>
      </c>
      <c r="F36" s="3">
        <v>5</v>
      </c>
      <c r="G36" s="3">
        <f t="shared" si="0"/>
        <v>180</v>
      </c>
      <c r="H36" s="3">
        <v>28</v>
      </c>
      <c r="I36" s="3">
        <v>152</v>
      </c>
      <c r="J36" s="3">
        <v>0</v>
      </c>
      <c r="K36" s="15">
        <v>14263.5</v>
      </c>
      <c r="L36" s="15">
        <v>6140.6</v>
      </c>
      <c r="M36" s="15">
        <v>6067</v>
      </c>
      <c r="N36" s="5">
        <v>528</v>
      </c>
      <c r="O36" s="15">
        <f t="shared" si="2"/>
        <v>4500000</v>
      </c>
      <c r="P36" s="15">
        <v>810000</v>
      </c>
      <c r="Q36" s="15">
        <v>1125000</v>
      </c>
      <c r="R36" s="15">
        <v>2565000</v>
      </c>
      <c r="S36" s="28" t="s">
        <v>83</v>
      </c>
    </row>
    <row r="37" spans="1:19" ht="51">
      <c r="A37" s="5">
        <v>30</v>
      </c>
      <c r="B37" s="4" t="s">
        <v>87</v>
      </c>
      <c r="C37" s="4">
        <v>1989</v>
      </c>
      <c r="D37" s="3" t="s">
        <v>81</v>
      </c>
      <c r="E37" s="3">
        <v>10</v>
      </c>
      <c r="F37" s="3">
        <v>3</v>
      </c>
      <c r="G37" s="3">
        <f t="shared" si="0"/>
        <v>120</v>
      </c>
      <c r="H37" s="3">
        <v>8</v>
      </c>
      <c r="I37" s="3">
        <v>112</v>
      </c>
      <c r="J37" s="3">
        <v>0</v>
      </c>
      <c r="K37" s="15">
        <v>5368.3</v>
      </c>
      <c r="L37" s="15">
        <v>3618</v>
      </c>
      <c r="M37" s="15">
        <v>3614</v>
      </c>
      <c r="N37" s="5">
        <v>304</v>
      </c>
      <c r="O37" s="15">
        <f t="shared" si="2"/>
        <v>4746585</v>
      </c>
      <c r="P37" s="15">
        <v>854385.3</v>
      </c>
      <c r="Q37" s="15">
        <v>1186646.25</v>
      </c>
      <c r="R37" s="15">
        <v>2705553.45</v>
      </c>
      <c r="S37" s="28" t="s">
        <v>83</v>
      </c>
    </row>
    <row r="38" spans="1:19" ht="38.25">
      <c r="A38" s="5">
        <v>31</v>
      </c>
      <c r="B38" s="4" t="s">
        <v>88</v>
      </c>
      <c r="C38" s="4">
        <v>1989</v>
      </c>
      <c r="D38" s="3" t="s">
        <v>81</v>
      </c>
      <c r="E38" s="3">
        <v>10</v>
      </c>
      <c r="F38" s="3">
        <v>3</v>
      </c>
      <c r="G38" s="3">
        <f t="shared" si="0"/>
        <v>120</v>
      </c>
      <c r="H38" s="3">
        <v>15</v>
      </c>
      <c r="I38" s="3">
        <v>105</v>
      </c>
      <c r="J38" s="3">
        <v>0</v>
      </c>
      <c r="K38" s="15">
        <v>5471.9</v>
      </c>
      <c r="L38" s="15">
        <v>3603.5</v>
      </c>
      <c r="M38" s="15">
        <v>3599.9</v>
      </c>
      <c r="N38" s="5">
        <v>364</v>
      </c>
      <c r="O38" s="15">
        <f t="shared" si="2"/>
        <v>4746585</v>
      </c>
      <c r="P38" s="15">
        <v>854385.3</v>
      </c>
      <c r="Q38" s="15">
        <v>1186646.25</v>
      </c>
      <c r="R38" s="15">
        <v>2705553.45</v>
      </c>
      <c r="S38" s="28" t="s">
        <v>83</v>
      </c>
    </row>
    <row r="39" spans="1:19" ht="38.25">
      <c r="A39" s="5">
        <v>32</v>
      </c>
      <c r="B39" s="4" t="s">
        <v>89</v>
      </c>
      <c r="C39" s="4">
        <v>1988</v>
      </c>
      <c r="D39" s="3" t="s">
        <v>81</v>
      </c>
      <c r="E39" s="3">
        <v>9</v>
      </c>
      <c r="F39" s="3">
        <v>2</v>
      </c>
      <c r="G39" s="3">
        <f t="shared" si="0"/>
        <v>72</v>
      </c>
      <c r="H39" s="3">
        <v>9</v>
      </c>
      <c r="I39" s="3">
        <v>63</v>
      </c>
      <c r="J39" s="3">
        <v>0</v>
      </c>
      <c r="K39" s="15">
        <v>3321.5</v>
      </c>
      <c r="L39" s="15">
        <v>2181.1</v>
      </c>
      <c r="M39" s="15">
        <v>2172.5</v>
      </c>
      <c r="N39" s="5">
        <v>193</v>
      </c>
      <c r="O39" s="15">
        <f t="shared" si="2"/>
        <v>3000000</v>
      </c>
      <c r="P39" s="15">
        <v>540000</v>
      </c>
      <c r="Q39" s="15">
        <v>750000</v>
      </c>
      <c r="R39" s="15">
        <v>1710000</v>
      </c>
      <c r="S39" s="28" t="s">
        <v>83</v>
      </c>
    </row>
    <row r="40" spans="1:19" ht="15">
      <c r="A40" s="5"/>
      <c r="B40" s="16" t="s">
        <v>49</v>
      </c>
      <c r="C40" s="4"/>
      <c r="D40" s="3"/>
      <c r="E40" s="17">
        <f>SUM(E8:E39)</f>
        <v>147</v>
      </c>
      <c r="F40" s="17">
        <f>SUM(F8:F39)</f>
        <v>84</v>
      </c>
      <c r="G40" s="23">
        <f>SUM(G8:G39)</f>
        <v>1545</v>
      </c>
      <c r="H40" s="23">
        <f>SUM(H8:H39)</f>
        <v>232</v>
      </c>
      <c r="I40" s="23">
        <f>SUM(I8:I39)</f>
        <v>1313</v>
      </c>
      <c r="J40" s="17">
        <f aca="true" t="shared" si="3" ref="J40:R40">SUM(J8:J39)</f>
        <v>0</v>
      </c>
      <c r="K40" s="19">
        <f>SUM(K8:K39)</f>
        <v>95644.95999999999</v>
      </c>
      <c r="L40" s="19">
        <f t="shared" si="3"/>
        <v>53050.7</v>
      </c>
      <c r="M40" s="19">
        <f t="shared" si="3"/>
        <v>42977.11</v>
      </c>
      <c r="N40" s="24">
        <f t="shared" si="3"/>
        <v>3868</v>
      </c>
      <c r="O40" s="18">
        <f>SUM(O8:O39)</f>
        <v>205262716.98000002</v>
      </c>
      <c r="P40" s="18">
        <f t="shared" si="3"/>
        <v>4197951</v>
      </c>
      <c r="Q40" s="19">
        <f t="shared" si="3"/>
        <v>5830487.5</v>
      </c>
      <c r="R40" s="19">
        <f t="shared" si="3"/>
        <v>195234278.48000002</v>
      </c>
      <c r="S40" s="3"/>
    </row>
  </sheetData>
  <sheetProtection/>
  <mergeCells count="20">
    <mergeCell ref="K3:K5"/>
    <mergeCell ref="O3:R3"/>
    <mergeCell ref="D3:D6"/>
    <mergeCell ref="E3:E6"/>
    <mergeCell ref="F3:F6"/>
    <mergeCell ref="N3:N5"/>
    <mergeCell ref="G4:G5"/>
    <mergeCell ref="G3:J3"/>
    <mergeCell ref="H4:J4"/>
    <mergeCell ref="L3:M3"/>
    <mergeCell ref="P4:R4"/>
    <mergeCell ref="L1:S1"/>
    <mergeCell ref="A2:S2"/>
    <mergeCell ref="A3:A6"/>
    <mergeCell ref="B3:B6"/>
    <mergeCell ref="S3:S6"/>
    <mergeCell ref="L4:L5"/>
    <mergeCell ref="M4:M5"/>
    <mergeCell ref="C3:C6"/>
    <mergeCell ref="O4:O5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SheetLayoutView="100" zoomScalePageLayoutView="0" workbookViewId="0" topLeftCell="A10">
      <selection activeCell="E39" sqref="E39"/>
    </sheetView>
  </sheetViews>
  <sheetFormatPr defaultColWidth="9.140625" defaultRowHeight="15"/>
  <cols>
    <col min="1" max="1" width="5.28125" style="7" customWidth="1"/>
    <col min="2" max="2" width="19.28125" style="7" customWidth="1"/>
    <col min="3" max="4" width="15.28125" style="7" customWidth="1"/>
    <col min="5" max="5" width="14.57421875" style="7" customWidth="1"/>
    <col min="6" max="6" width="13.140625" style="7" bestFit="1" customWidth="1"/>
    <col min="7" max="7" width="9.28125" style="7" customWidth="1"/>
    <col min="8" max="8" width="13.140625" style="7" customWidth="1"/>
    <col min="9" max="9" width="9.28125" style="7" customWidth="1"/>
    <col min="10" max="10" width="12.28125" style="7" bestFit="1" customWidth="1"/>
    <col min="11" max="11" width="9.28125" style="7" customWidth="1"/>
    <col min="12" max="12" width="12.28125" style="7" bestFit="1" customWidth="1"/>
    <col min="13" max="13" width="9.28125" style="7" customWidth="1"/>
    <col min="14" max="14" width="12.28125" style="7" bestFit="1" customWidth="1"/>
    <col min="15" max="16" width="14.00390625" style="7" customWidth="1"/>
    <col min="17" max="17" width="9.28125" style="7" customWidth="1"/>
    <col min="18" max="18" width="11.28125" style="7" bestFit="1" customWidth="1"/>
    <col min="19" max="16384" width="9.140625" style="7" customWidth="1"/>
  </cols>
  <sheetData>
    <row r="1" spans="6:18" ht="79.5" customHeight="1">
      <c r="F1" s="56"/>
      <c r="G1" s="56"/>
      <c r="H1" s="56"/>
      <c r="I1" s="56"/>
      <c r="O1" s="56" t="s">
        <v>53</v>
      </c>
      <c r="P1" s="56"/>
      <c r="Q1" s="56"/>
      <c r="R1" s="56"/>
    </row>
    <row r="2" spans="1:19" ht="31.5" customHeight="1">
      <c r="A2" s="33" t="s">
        <v>22</v>
      </c>
      <c r="B2" s="33"/>
      <c r="C2" s="33"/>
      <c r="D2" s="33"/>
      <c r="E2" s="33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9"/>
      <c r="R2" s="9"/>
      <c r="S2" s="1"/>
    </row>
    <row r="3" spans="1:19" ht="26.25" customHeight="1">
      <c r="A3" s="51" t="s">
        <v>18</v>
      </c>
      <c r="B3" s="51" t="s">
        <v>1</v>
      </c>
      <c r="C3" s="55" t="s">
        <v>38</v>
      </c>
      <c r="D3" s="55"/>
      <c r="E3" s="51" t="s">
        <v>19</v>
      </c>
      <c r="F3" s="58" t="s">
        <v>29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8"/>
    </row>
    <row r="4" spans="1:19" ht="128.25" customHeight="1">
      <c r="A4" s="52"/>
      <c r="B4" s="52"/>
      <c r="C4" s="54" t="s">
        <v>39</v>
      </c>
      <c r="D4" s="54" t="s">
        <v>40</v>
      </c>
      <c r="E4" s="53"/>
      <c r="F4" s="6" t="s">
        <v>30</v>
      </c>
      <c r="G4" s="54" t="s">
        <v>31</v>
      </c>
      <c r="H4" s="54"/>
      <c r="I4" s="54" t="s">
        <v>32</v>
      </c>
      <c r="J4" s="54"/>
      <c r="K4" s="54" t="s">
        <v>33</v>
      </c>
      <c r="L4" s="54"/>
      <c r="M4" s="54" t="s">
        <v>34</v>
      </c>
      <c r="N4" s="54"/>
      <c r="O4" s="54" t="s">
        <v>35</v>
      </c>
      <c r="P4" s="54"/>
      <c r="Q4" s="54" t="s">
        <v>36</v>
      </c>
      <c r="R4" s="54"/>
      <c r="S4" s="8"/>
    </row>
    <row r="5" spans="1:19" ht="38.25" customHeight="1">
      <c r="A5" s="53"/>
      <c r="B5" s="53"/>
      <c r="C5" s="54"/>
      <c r="D5" s="54"/>
      <c r="E5" s="6" t="s">
        <v>15</v>
      </c>
      <c r="F5" s="6" t="s">
        <v>15</v>
      </c>
      <c r="G5" s="6" t="s">
        <v>17</v>
      </c>
      <c r="H5" s="6" t="s">
        <v>15</v>
      </c>
      <c r="I5" s="6" t="s">
        <v>16</v>
      </c>
      <c r="J5" s="6" t="s">
        <v>15</v>
      </c>
      <c r="K5" s="6" t="s">
        <v>16</v>
      </c>
      <c r="L5" s="6" t="s">
        <v>15</v>
      </c>
      <c r="M5" s="6" t="s">
        <v>16</v>
      </c>
      <c r="N5" s="6" t="s">
        <v>15</v>
      </c>
      <c r="O5" s="6" t="s">
        <v>17</v>
      </c>
      <c r="P5" s="6" t="s">
        <v>15</v>
      </c>
      <c r="Q5" s="6" t="s">
        <v>16</v>
      </c>
      <c r="R5" s="6" t="s">
        <v>15</v>
      </c>
      <c r="S5" s="8"/>
    </row>
    <row r="6" spans="1:1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8"/>
    </row>
    <row r="7" spans="1:19" ht="38.25">
      <c r="A7" s="5">
        <v>1</v>
      </c>
      <c r="B7" s="4" t="s">
        <v>55</v>
      </c>
      <c r="C7" s="5"/>
      <c r="D7" s="6"/>
      <c r="E7" s="14">
        <f>F7+H7+J7+L7+N7+P7+R7</f>
        <v>4420273</v>
      </c>
      <c r="F7" s="15"/>
      <c r="G7" s="2"/>
      <c r="H7" s="15"/>
      <c r="I7" s="2">
        <v>923</v>
      </c>
      <c r="J7" s="15">
        <v>1551563</v>
      </c>
      <c r="K7" s="2"/>
      <c r="L7" s="15"/>
      <c r="M7" s="2">
        <v>1600</v>
      </c>
      <c r="N7" s="15">
        <v>2471800</v>
      </c>
      <c r="O7" s="2"/>
      <c r="P7" s="15"/>
      <c r="Q7" s="2">
        <v>190</v>
      </c>
      <c r="R7" s="15">
        <v>396910</v>
      </c>
      <c r="S7" s="8"/>
    </row>
    <row r="8" spans="1:19" ht="38.25">
      <c r="A8" s="5">
        <v>2</v>
      </c>
      <c r="B8" s="4" t="s">
        <v>56</v>
      </c>
      <c r="C8" s="5"/>
      <c r="D8" s="6"/>
      <c r="E8" s="14">
        <f aca="true" t="shared" si="0" ref="E8:E38">F8+H8+J8+L8+N8+P8+R8</f>
        <v>5215575.6</v>
      </c>
      <c r="F8" s="15"/>
      <c r="G8" s="2"/>
      <c r="H8" s="15"/>
      <c r="I8" s="2">
        <v>1207.6</v>
      </c>
      <c r="J8" s="15">
        <v>2029975.6</v>
      </c>
      <c r="K8" s="2"/>
      <c r="L8" s="15"/>
      <c r="M8" s="2">
        <v>2200</v>
      </c>
      <c r="N8" s="15">
        <v>3185600</v>
      </c>
      <c r="O8" s="2"/>
      <c r="P8" s="15"/>
      <c r="Q8" s="2"/>
      <c r="R8" s="15"/>
      <c r="S8" s="8"/>
    </row>
    <row r="9" spans="1:19" ht="51">
      <c r="A9" s="5">
        <v>3</v>
      </c>
      <c r="B9" s="4" t="s">
        <v>57</v>
      </c>
      <c r="C9" s="5"/>
      <c r="D9" s="6"/>
      <c r="E9" s="14">
        <f t="shared" si="0"/>
        <v>11411680.2</v>
      </c>
      <c r="F9" s="15">
        <v>4260732.2</v>
      </c>
      <c r="G9" s="2"/>
      <c r="H9" s="15"/>
      <c r="I9" s="2">
        <v>1061</v>
      </c>
      <c r="J9" s="15">
        <v>3473714</v>
      </c>
      <c r="K9" s="2"/>
      <c r="L9" s="15"/>
      <c r="M9" s="2">
        <v>1944</v>
      </c>
      <c r="N9" s="15">
        <v>3338816</v>
      </c>
      <c r="O9" s="2"/>
      <c r="P9" s="15"/>
      <c r="Q9" s="2">
        <v>162</v>
      </c>
      <c r="R9" s="15">
        <v>338418</v>
      </c>
      <c r="S9" s="8"/>
    </row>
    <row r="10" spans="1:19" ht="51">
      <c r="A10" s="5">
        <v>4</v>
      </c>
      <c r="B10" s="4" t="s">
        <v>58</v>
      </c>
      <c r="C10" s="5"/>
      <c r="D10" s="6"/>
      <c r="E10" s="14">
        <f t="shared" si="0"/>
        <v>11411680.2</v>
      </c>
      <c r="F10" s="15">
        <v>4260732.2</v>
      </c>
      <c r="G10" s="2"/>
      <c r="H10" s="15"/>
      <c r="I10" s="2">
        <v>1061</v>
      </c>
      <c r="J10" s="15">
        <v>3473714</v>
      </c>
      <c r="K10" s="2"/>
      <c r="L10" s="15"/>
      <c r="M10" s="2">
        <v>1944</v>
      </c>
      <c r="N10" s="15">
        <v>3338816</v>
      </c>
      <c r="O10" s="2"/>
      <c r="P10" s="15"/>
      <c r="Q10" s="2">
        <v>162</v>
      </c>
      <c r="R10" s="15">
        <v>338418</v>
      </c>
      <c r="S10" s="8"/>
    </row>
    <row r="11" spans="1:19" ht="38.25">
      <c r="A11" s="5">
        <v>5</v>
      </c>
      <c r="B11" s="4" t="s">
        <v>59</v>
      </c>
      <c r="C11" s="5"/>
      <c r="D11" s="6"/>
      <c r="E11" s="14">
        <f t="shared" si="0"/>
        <v>1321600.1</v>
      </c>
      <c r="F11" s="15">
        <v>668214.5</v>
      </c>
      <c r="G11" s="2"/>
      <c r="H11" s="15"/>
      <c r="I11" s="2">
        <v>235.2</v>
      </c>
      <c r="J11" s="15">
        <v>653385.6</v>
      </c>
      <c r="K11" s="2"/>
      <c r="L11" s="15"/>
      <c r="M11" s="2"/>
      <c r="N11" s="15"/>
      <c r="O11" s="2"/>
      <c r="P11" s="15"/>
      <c r="Q11" s="2"/>
      <c r="R11" s="15"/>
      <c r="S11" s="8"/>
    </row>
    <row r="12" spans="1:19" ht="38.25">
      <c r="A12" s="5">
        <v>6</v>
      </c>
      <c r="B12" s="4" t="s">
        <v>60</v>
      </c>
      <c r="C12" s="5"/>
      <c r="D12" s="6"/>
      <c r="E12" s="14">
        <f t="shared" si="0"/>
        <v>1337412.7000000002</v>
      </c>
      <c r="F12" s="15">
        <v>677359.9</v>
      </c>
      <c r="G12" s="2"/>
      <c r="H12" s="15"/>
      <c r="I12" s="2">
        <v>237.6</v>
      </c>
      <c r="J12" s="15">
        <v>660052.8</v>
      </c>
      <c r="K12" s="2"/>
      <c r="L12" s="15"/>
      <c r="M12" s="2"/>
      <c r="N12" s="15"/>
      <c r="O12" s="2"/>
      <c r="P12" s="15"/>
      <c r="Q12" s="2"/>
      <c r="R12" s="15"/>
      <c r="S12" s="8"/>
    </row>
    <row r="13" spans="1:19" ht="38.25">
      <c r="A13" s="5">
        <v>7</v>
      </c>
      <c r="B13" s="4" t="s">
        <v>61</v>
      </c>
      <c r="C13" s="5"/>
      <c r="D13" s="6"/>
      <c r="E13" s="14">
        <f t="shared" si="0"/>
        <v>1361526.5</v>
      </c>
      <c r="F13" s="15">
        <v>688139.3</v>
      </c>
      <c r="G13" s="2"/>
      <c r="H13" s="15"/>
      <c r="I13" s="2">
        <v>242.4</v>
      </c>
      <c r="J13" s="15">
        <v>673387.2</v>
      </c>
      <c r="K13" s="2"/>
      <c r="L13" s="15"/>
      <c r="M13" s="2"/>
      <c r="N13" s="15"/>
      <c r="O13" s="2"/>
      <c r="P13" s="15"/>
      <c r="Q13" s="2"/>
      <c r="R13" s="15"/>
      <c r="S13" s="8"/>
    </row>
    <row r="14" spans="1:19" ht="38.25">
      <c r="A14" s="5">
        <v>8</v>
      </c>
      <c r="B14" s="4" t="s">
        <v>62</v>
      </c>
      <c r="C14" s="5"/>
      <c r="D14" s="6"/>
      <c r="E14" s="14">
        <f t="shared" si="0"/>
        <v>1227609.9</v>
      </c>
      <c r="F14" s="15">
        <v>640896.3</v>
      </c>
      <c r="G14" s="2"/>
      <c r="H14" s="15"/>
      <c r="I14" s="2">
        <v>211.2</v>
      </c>
      <c r="J14" s="15">
        <v>586713.6</v>
      </c>
      <c r="K14" s="2"/>
      <c r="L14" s="15"/>
      <c r="M14" s="2"/>
      <c r="N14" s="15"/>
      <c r="O14" s="2"/>
      <c r="P14" s="15"/>
      <c r="Q14" s="2"/>
      <c r="R14" s="15"/>
      <c r="S14" s="8"/>
    </row>
    <row r="15" spans="1:19" ht="38.25">
      <c r="A15" s="5">
        <v>9</v>
      </c>
      <c r="B15" s="4" t="s">
        <v>63</v>
      </c>
      <c r="C15" s="5"/>
      <c r="D15" s="6"/>
      <c r="E15" s="14">
        <f t="shared" si="0"/>
        <v>1237345.9</v>
      </c>
      <c r="F15" s="15">
        <v>647298.7</v>
      </c>
      <c r="G15" s="2"/>
      <c r="H15" s="15"/>
      <c r="I15" s="2">
        <v>212.4</v>
      </c>
      <c r="J15" s="15">
        <v>590047.2</v>
      </c>
      <c r="K15" s="2"/>
      <c r="L15" s="15"/>
      <c r="M15" s="2"/>
      <c r="N15" s="15"/>
      <c r="O15" s="2"/>
      <c r="P15" s="15"/>
      <c r="Q15" s="2"/>
      <c r="R15" s="15"/>
      <c r="S15" s="8"/>
    </row>
    <row r="16" spans="1:19" ht="38.25">
      <c r="A16" s="5">
        <v>10</v>
      </c>
      <c r="B16" s="4" t="s">
        <v>64</v>
      </c>
      <c r="C16" s="5"/>
      <c r="D16" s="6"/>
      <c r="E16" s="14">
        <f t="shared" si="0"/>
        <v>1340487.58</v>
      </c>
      <c r="F16" s="15">
        <v>679434.7</v>
      </c>
      <c r="G16" s="2"/>
      <c r="H16" s="15"/>
      <c r="I16" s="2">
        <v>237.96</v>
      </c>
      <c r="J16" s="15">
        <v>661052.88</v>
      </c>
      <c r="K16" s="2"/>
      <c r="L16" s="15"/>
      <c r="M16" s="2"/>
      <c r="N16" s="15"/>
      <c r="O16" s="2"/>
      <c r="P16" s="15"/>
      <c r="Q16" s="2"/>
      <c r="R16" s="15"/>
      <c r="S16" s="8"/>
    </row>
    <row r="17" spans="1:19" ht="38.25">
      <c r="A17" s="5">
        <v>11</v>
      </c>
      <c r="B17" s="4" t="s">
        <v>65</v>
      </c>
      <c r="C17" s="5"/>
      <c r="D17" s="6"/>
      <c r="E17" s="14">
        <f t="shared" si="0"/>
        <v>9468678.2</v>
      </c>
      <c r="F17" s="15">
        <v>2899898.6</v>
      </c>
      <c r="G17" s="2"/>
      <c r="H17" s="15"/>
      <c r="I17" s="2">
        <v>890</v>
      </c>
      <c r="J17" s="15">
        <v>2913860</v>
      </c>
      <c r="K17" s="2">
        <v>294.2</v>
      </c>
      <c r="L17" s="15">
        <v>633412.6</v>
      </c>
      <c r="M17" s="2">
        <v>1614</v>
      </c>
      <c r="N17" s="15">
        <v>2710246</v>
      </c>
      <c r="O17" s="2"/>
      <c r="P17" s="15"/>
      <c r="Q17" s="2">
        <v>149</v>
      </c>
      <c r="R17" s="15">
        <v>311261</v>
      </c>
      <c r="S17" s="8"/>
    </row>
    <row r="18" spans="1:19" ht="38.25">
      <c r="A18" s="5">
        <v>12</v>
      </c>
      <c r="B18" s="4" t="s">
        <v>66</v>
      </c>
      <c r="C18" s="5"/>
      <c r="D18" s="6"/>
      <c r="E18" s="14">
        <f t="shared" si="0"/>
        <v>9701754.5</v>
      </c>
      <c r="F18" s="15">
        <v>2500467</v>
      </c>
      <c r="G18" s="2"/>
      <c r="H18" s="15"/>
      <c r="I18" s="2">
        <v>1170</v>
      </c>
      <c r="J18" s="15">
        <v>3830580</v>
      </c>
      <c r="K18" s="2">
        <v>299.5</v>
      </c>
      <c r="L18" s="15">
        <v>644823.5</v>
      </c>
      <c r="M18" s="2">
        <v>1424</v>
      </c>
      <c r="N18" s="15">
        <v>2450136</v>
      </c>
      <c r="O18" s="2"/>
      <c r="P18" s="15"/>
      <c r="Q18" s="2">
        <v>132</v>
      </c>
      <c r="R18" s="15">
        <v>275748</v>
      </c>
      <c r="S18" s="8"/>
    </row>
    <row r="19" spans="1:19" ht="38.25">
      <c r="A19" s="5">
        <v>13</v>
      </c>
      <c r="B19" s="4" t="s">
        <v>67</v>
      </c>
      <c r="C19" s="5"/>
      <c r="D19" s="6"/>
      <c r="E19" s="14">
        <f t="shared" si="0"/>
        <v>6455480.2</v>
      </c>
      <c r="F19" s="15">
        <v>2729490</v>
      </c>
      <c r="G19" s="2"/>
      <c r="H19" s="15"/>
      <c r="I19" s="2">
        <v>540</v>
      </c>
      <c r="J19" s="15">
        <v>907740</v>
      </c>
      <c r="K19" s="2"/>
      <c r="L19" s="15"/>
      <c r="M19" s="2">
        <v>1505</v>
      </c>
      <c r="N19" s="15">
        <v>2338187.2</v>
      </c>
      <c r="O19" s="2"/>
      <c r="P19" s="15"/>
      <c r="Q19" s="2">
        <v>71</v>
      </c>
      <c r="R19" s="15">
        <v>480063</v>
      </c>
      <c r="S19" s="8"/>
    </row>
    <row r="20" spans="1:19" ht="38.25">
      <c r="A20" s="5">
        <v>14</v>
      </c>
      <c r="B20" s="4" t="s">
        <v>68</v>
      </c>
      <c r="C20" s="5"/>
      <c r="D20" s="6"/>
      <c r="E20" s="14">
        <f t="shared" si="0"/>
        <v>5000993.9</v>
      </c>
      <c r="F20" s="15">
        <v>1591342.3</v>
      </c>
      <c r="G20" s="2"/>
      <c r="H20" s="15"/>
      <c r="I20" s="2">
        <v>283</v>
      </c>
      <c r="J20" s="15">
        <v>408369</v>
      </c>
      <c r="K20" s="2">
        <v>120.6</v>
      </c>
      <c r="L20" s="15">
        <v>259651.8</v>
      </c>
      <c r="M20" s="2">
        <v>1063</v>
      </c>
      <c r="N20" s="15">
        <v>2331277.8</v>
      </c>
      <c r="O20" s="2"/>
      <c r="P20" s="15"/>
      <c r="Q20" s="2">
        <v>57</v>
      </c>
      <c r="R20" s="15">
        <v>410353</v>
      </c>
      <c r="S20" s="8"/>
    </row>
    <row r="21" spans="1:19" ht="38.25">
      <c r="A21" s="5">
        <v>15</v>
      </c>
      <c r="B21" s="4" t="s">
        <v>69</v>
      </c>
      <c r="C21" s="5"/>
      <c r="D21" s="6"/>
      <c r="E21" s="14">
        <f t="shared" si="0"/>
        <v>6649858.1</v>
      </c>
      <c r="F21" s="15">
        <v>2164087.9</v>
      </c>
      <c r="G21" s="2"/>
      <c r="H21" s="15"/>
      <c r="I21" s="2">
        <v>565</v>
      </c>
      <c r="J21" s="15">
        <v>815295</v>
      </c>
      <c r="K21" s="2">
        <v>442.8</v>
      </c>
      <c r="L21" s="15">
        <v>953348.4</v>
      </c>
      <c r="M21" s="2">
        <v>1063</v>
      </c>
      <c r="N21" s="15">
        <v>2331277.8</v>
      </c>
      <c r="O21" s="2"/>
      <c r="P21" s="15"/>
      <c r="Q21" s="2">
        <v>51</v>
      </c>
      <c r="R21" s="15">
        <v>385849</v>
      </c>
      <c r="S21" s="8"/>
    </row>
    <row r="22" spans="1:19" ht="38.25">
      <c r="A22" s="5">
        <v>16</v>
      </c>
      <c r="B22" s="4" t="s">
        <v>70</v>
      </c>
      <c r="C22" s="5"/>
      <c r="D22" s="6"/>
      <c r="E22" s="14">
        <f t="shared" si="0"/>
        <v>6217450.8</v>
      </c>
      <c r="F22" s="15">
        <v>2019432.6</v>
      </c>
      <c r="G22" s="2"/>
      <c r="H22" s="15"/>
      <c r="I22" s="2">
        <v>457</v>
      </c>
      <c r="J22" s="15">
        <v>659451</v>
      </c>
      <c r="K22" s="2">
        <v>357.8</v>
      </c>
      <c r="L22" s="15">
        <v>770343.4</v>
      </c>
      <c r="M22" s="2">
        <v>1063</v>
      </c>
      <c r="N22" s="15">
        <v>2331277.8</v>
      </c>
      <c r="O22" s="2"/>
      <c r="P22" s="15"/>
      <c r="Q22" s="2">
        <v>63</v>
      </c>
      <c r="R22" s="15">
        <v>436946</v>
      </c>
      <c r="S22" s="8"/>
    </row>
    <row r="23" spans="1:19" ht="38.25">
      <c r="A23" s="5">
        <v>17</v>
      </c>
      <c r="B23" s="4" t="s">
        <v>71</v>
      </c>
      <c r="C23" s="5"/>
      <c r="D23" s="6"/>
      <c r="E23" s="14">
        <f t="shared" si="0"/>
        <v>6140426.899999999</v>
      </c>
      <c r="F23" s="15">
        <v>2018834.3</v>
      </c>
      <c r="G23" s="2"/>
      <c r="H23" s="15"/>
      <c r="I23" s="2">
        <v>458</v>
      </c>
      <c r="J23" s="15">
        <v>660894</v>
      </c>
      <c r="K23" s="2">
        <v>358.6</v>
      </c>
      <c r="L23" s="15">
        <v>772065.8</v>
      </c>
      <c r="M23" s="2">
        <v>1063</v>
      </c>
      <c r="N23" s="15">
        <v>2331277.8</v>
      </c>
      <c r="O23" s="2"/>
      <c r="P23" s="15"/>
      <c r="Q23" s="2">
        <v>43</v>
      </c>
      <c r="R23" s="15">
        <v>357355</v>
      </c>
      <c r="S23" s="8"/>
    </row>
    <row r="24" spans="1:19" ht="38.25">
      <c r="A24" s="5">
        <v>18</v>
      </c>
      <c r="B24" s="4" t="s">
        <v>72</v>
      </c>
      <c r="C24" s="5"/>
      <c r="D24" s="6"/>
      <c r="E24" s="14">
        <f t="shared" si="0"/>
        <v>14606102.4</v>
      </c>
      <c r="F24" s="15">
        <v>5552064.9</v>
      </c>
      <c r="G24" s="2"/>
      <c r="H24" s="15"/>
      <c r="I24" s="2">
        <v>1114</v>
      </c>
      <c r="J24" s="15">
        <v>3647236</v>
      </c>
      <c r="K24" s="2">
        <v>857.5</v>
      </c>
      <c r="L24" s="15">
        <v>1846197.5</v>
      </c>
      <c r="M24" s="2">
        <v>1944</v>
      </c>
      <c r="N24" s="15">
        <v>3222186</v>
      </c>
      <c r="O24" s="2"/>
      <c r="P24" s="15"/>
      <c r="Q24" s="2">
        <v>162</v>
      </c>
      <c r="R24" s="15">
        <v>338418</v>
      </c>
      <c r="S24" s="8"/>
    </row>
    <row r="25" spans="1:19" ht="38.25">
      <c r="A25" s="5">
        <v>19</v>
      </c>
      <c r="B25" s="4" t="s">
        <v>73</v>
      </c>
      <c r="C25" s="5"/>
      <c r="D25" s="6"/>
      <c r="E25" s="14">
        <f t="shared" si="0"/>
        <v>13897471.6</v>
      </c>
      <c r="F25" s="15">
        <v>5061793.6</v>
      </c>
      <c r="G25" s="2"/>
      <c r="H25" s="15"/>
      <c r="I25" s="2">
        <v>1205</v>
      </c>
      <c r="J25" s="15">
        <v>3945170</v>
      </c>
      <c r="K25" s="2">
        <v>912</v>
      </c>
      <c r="L25" s="15">
        <v>1963536</v>
      </c>
      <c r="M25" s="2">
        <v>1900</v>
      </c>
      <c r="N25" s="15">
        <v>2559308</v>
      </c>
      <c r="O25" s="2"/>
      <c r="P25" s="15"/>
      <c r="Q25" s="2">
        <v>176</v>
      </c>
      <c r="R25" s="15">
        <v>367664</v>
      </c>
      <c r="S25" s="8"/>
    </row>
    <row r="26" spans="1:19" ht="38.25">
      <c r="A26" s="5">
        <v>20</v>
      </c>
      <c r="B26" s="4" t="s">
        <v>74</v>
      </c>
      <c r="C26" s="5"/>
      <c r="D26" s="6"/>
      <c r="E26" s="14">
        <f t="shared" si="0"/>
        <v>6780960.9</v>
      </c>
      <c r="F26" s="15">
        <v>2414164.4</v>
      </c>
      <c r="G26" s="2"/>
      <c r="H26" s="15"/>
      <c r="I26" s="2">
        <v>556</v>
      </c>
      <c r="J26" s="15">
        <v>1820344</v>
      </c>
      <c r="K26" s="2">
        <v>392</v>
      </c>
      <c r="L26" s="15">
        <v>843976</v>
      </c>
      <c r="M26" s="2">
        <v>898</v>
      </c>
      <c r="N26" s="15">
        <v>1489398.5</v>
      </c>
      <c r="O26" s="2"/>
      <c r="P26" s="15"/>
      <c r="Q26" s="2">
        <v>102</v>
      </c>
      <c r="R26" s="15">
        <v>213078</v>
      </c>
      <c r="S26" s="8"/>
    </row>
    <row r="27" spans="1:19" ht="38.25">
      <c r="A27" s="5">
        <v>21</v>
      </c>
      <c r="B27" s="4" t="s">
        <v>75</v>
      </c>
      <c r="C27" s="5"/>
      <c r="D27" s="6"/>
      <c r="E27" s="14">
        <f t="shared" si="0"/>
        <v>9890836.299999999</v>
      </c>
      <c r="F27" s="15">
        <v>3885785.1</v>
      </c>
      <c r="G27" s="2"/>
      <c r="H27" s="15"/>
      <c r="I27" s="2">
        <v>772</v>
      </c>
      <c r="J27" s="15">
        <v>2527528</v>
      </c>
      <c r="K27" s="2">
        <v>691.2</v>
      </c>
      <c r="L27" s="15">
        <v>1488153.6</v>
      </c>
      <c r="M27" s="2">
        <v>1170</v>
      </c>
      <c r="N27" s="15">
        <v>1717799.6</v>
      </c>
      <c r="O27" s="2"/>
      <c r="P27" s="15"/>
      <c r="Q27" s="2">
        <v>130</v>
      </c>
      <c r="R27" s="15">
        <v>271570</v>
      </c>
      <c r="S27" s="8"/>
    </row>
    <row r="28" spans="1:19" ht="38.25">
      <c r="A28" s="5">
        <v>22</v>
      </c>
      <c r="B28" s="4" t="s">
        <v>76</v>
      </c>
      <c r="C28" s="5"/>
      <c r="D28" s="6"/>
      <c r="E28" s="14">
        <f t="shared" si="0"/>
        <v>13475901</v>
      </c>
      <c r="F28" s="15">
        <v>4273968.8</v>
      </c>
      <c r="G28" s="2"/>
      <c r="H28" s="15"/>
      <c r="I28" s="2">
        <v>1123</v>
      </c>
      <c r="J28" s="15">
        <v>3676702</v>
      </c>
      <c r="K28" s="2">
        <v>867.4</v>
      </c>
      <c r="L28" s="15">
        <v>1867512.2</v>
      </c>
      <c r="M28" s="2">
        <v>1944</v>
      </c>
      <c r="N28" s="15">
        <v>3319300</v>
      </c>
      <c r="O28" s="2"/>
      <c r="P28" s="15"/>
      <c r="Q28" s="2">
        <v>162</v>
      </c>
      <c r="R28" s="15">
        <v>338418</v>
      </c>
      <c r="S28" s="8"/>
    </row>
    <row r="29" spans="1:19" ht="38.25">
      <c r="A29" s="5">
        <v>23</v>
      </c>
      <c r="B29" s="4" t="s">
        <v>77</v>
      </c>
      <c r="C29" s="5"/>
      <c r="D29" s="6"/>
      <c r="E29" s="14">
        <f t="shared" si="0"/>
        <v>13612691.5</v>
      </c>
      <c r="F29" s="15">
        <v>4258375.1</v>
      </c>
      <c r="G29" s="2"/>
      <c r="H29" s="15"/>
      <c r="I29" s="2">
        <v>1158</v>
      </c>
      <c r="J29" s="15">
        <v>3791292</v>
      </c>
      <c r="K29" s="2">
        <v>887.8</v>
      </c>
      <c r="L29" s="15">
        <v>1911433.4</v>
      </c>
      <c r="M29" s="2">
        <v>1956</v>
      </c>
      <c r="N29" s="15">
        <v>3311084</v>
      </c>
      <c r="O29" s="2"/>
      <c r="P29" s="15"/>
      <c r="Q29" s="2">
        <v>163</v>
      </c>
      <c r="R29" s="15">
        <v>340507</v>
      </c>
      <c r="S29" s="8"/>
    </row>
    <row r="30" spans="1:19" ht="38.25">
      <c r="A30" s="5">
        <v>24</v>
      </c>
      <c r="B30" s="4" t="s">
        <v>78</v>
      </c>
      <c r="C30" s="5"/>
      <c r="D30" s="6"/>
      <c r="E30" s="14">
        <f t="shared" si="0"/>
        <v>5716702.4</v>
      </c>
      <c r="F30" s="15">
        <v>1897099.6</v>
      </c>
      <c r="G30" s="2"/>
      <c r="H30" s="15"/>
      <c r="I30" s="2">
        <v>551</v>
      </c>
      <c r="J30" s="15">
        <v>795093</v>
      </c>
      <c r="K30" s="2">
        <v>450</v>
      </c>
      <c r="L30" s="15">
        <v>968850</v>
      </c>
      <c r="M30" s="2">
        <v>840</v>
      </c>
      <c r="N30" s="15">
        <v>1574938.8</v>
      </c>
      <c r="O30" s="2"/>
      <c r="P30" s="15"/>
      <c r="Q30" s="2">
        <v>64</v>
      </c>
      <c r="R30" s="15">
        <v>480721</v>
      </c>
      <c r="S30" s="8"/>
    </row>
    <row r="31" spans="1:19" ht="38.25">
      <c r="A31" s="5">
        <v>25</v>
      </c>
      <c r="B31" s="4" t="s">
        <v>79</v>
      </c>
      <c r="C31" s="5"/>
      <c r="D31" s="6"/>
      <c r="E31" s="14">
        <f t="shared" si="0"/>
        <v>7053129.9</v>
      </c>
      <c r="F31" s="15">
        <v>2150741.3</v>
      </c>
      <c r="G31" s="2"/>
      <c r="H31" s="15"/>
      <c r="I31" s="2">
        <v>550</v>
      </c>
      <c r="J31" s="15">
        <v>1066450</v>
      </c>
      <c r="K31" s="2">
        <v>430</v>
      </c>
      <c r="L31" s="15">
        <v>925790</v>
      </c>
      <c r="M31" s="2">
        <v>1111</v>
      </c>
      <c r="N31" s="15">
        <v>2492682.6</v>
      </c>
      <c r="O31" s="2"/>
      <c r="P31" s="15"/>
      <c r="Q31" s="2">
        <v>48</v>
      </c>
      <c r="R31" s="15">
        <v>417466</v>
      </c>
      <c r="S31" s="8"/>
    </row>
    <row r="32" spans="1:19" ht="38.25">
      <c r="A32" s="5">
        <v>26</v>
      </c>
      <c r="B32" s="4" t="s">
        <v>80</v>
      </c>
      <c r="C32" s="5"/>
      <c r="D32" s="6"/>
      <c r="E32" s="14">
        <f t="shared" si="0"/>
        <v>6987136.7</v>
      </c>
      <c r="F32" s="15">
        <v>2092799.7</v>
      </c>
      <c r="G32" s="2"/>
      <c r="H32" s="15"/>
      <c r="I32" s="2">
        <v>525</v>
      </c>
      <c r="J32" s="15">
        <v>1017975</v>
      </c>
      <c r="K32" s="2">
        <v>410</v>
      </c>
      <c r="L32" s="15">
        <v>882730</v>
      </c>
      <c r="M32" s="2">
        <v>1056</v>
      </c>
      <c r="N32" s="15">
        <v>2482140</v>
      </c>
      <c r="O32" s="2"/>
      <c r="P32" s="15"/>
      <c r="Q32" s="2">
        <v>70</v>
      </c>
      <c r="R32" s="15">
        <v>511492</v>
      </c>
      <c r="S32" s="8"/>
    </row>
    <row r="33" spans="1:19" ht="38.25">
      <c r="A33" s="5">
        <v>27</v>
      </c>
      <c r="B33" s="4" t="s">
        <v>84</v>
      </c>
      <c r="C33" s="5"/>
      <c r="D33" s="6"/>
      <c r="E33" s="14">
        <f t="shared" si="0"/>
        <v>3164390</v>
      </c>
      <c r="F33" s="15"/>
      <c r="G33" s="2">
        <v>2</v>
      </c>
      <c r="H33" s="15">
        <v>3164390</v>
      </c>
      <c r="I33" s="2"/>
      <c r="J33" s="15"/>
      <c r="K33" s="2"/>
      <c r="L33" s="15"/>
      <c r="M33" s="2"/>
      <c r="N33" s="15"/>
      <c r="O33" s="2"/>
      <c r="P33" s="15"/>
      <c r="Q33" s="2"/>
      <c r="R33" s="15"/>
      <c r="S33" s="8"/>
    </row>
    <row r="34" spans="1:19" ht="38.25">
      <c r="A34" s="5">
        <v>28</v>
      </c>
      <c r="B34" s="4" t="s">
        <v>85</v>
      </c>
      <c r="C34" s="5"/>
      <c r="D34" s="6"/>
      <c r="E34" s="14">
        <f t="shared" si="0"/>
        <v>3164390</v>
      </c>
      <c r="F34" s="15"/>
      <c r="G34" s="2">
        <v>2</v>
      </c>
      <c r="H34" s="15">
        <v>3164390</v>
      </c>
      <c r="I34" s="2"/>
      <c r="J34" s="15"/>
      <c r="K34" s="2"/>
      <c r="L34" s="15"/>
      <c r="M34" s="2"/>
      <c r="N34" s="15"/>
      <c r="O34" s="2"/>
      <c r="P34" s="15"/>
      <c r="Q34" s="2"/>
      <c r="R34" s="15"/>
      <c r="S34" s="8"/>
    </row>
    <row r="35" spans="1:19" ht="38.25">
      <c r="A35" s="5">
        <v>29</v>
      </c>
      <c r="B35" s="4" t="s">
        <v>86</v>
      </c>
      <c r="C35" s="5"/>
      <c r="D35" s="6"/>
      <c r="E35" s="14">
        <f t="shared" si="0"/>
        <v>4500000</v>
      </c>
      <c r="F35" s="15"/>
      <c r="G35" s="2">
        <v>3</v>
      </c>
      <c r="H35" s="15">
        <v>4500000</v>
      </c>
      <c r="I35" s="2"/>
      <c r="J35" s="15"/>
      <c r="K35" s="2"/>
      <c r="L35" s="15"/>
      <c r="M35" s="2"/>
      <c r="N35" s="15"/>
      <c r="O35" s="2"/>
      <c r="P35" s="15"/>
      <c r="Q35" s="2"/>
      <c r="R35" s="15"/>
      <c r="S35" s="8"/>
    </row>
    <row r="36" spans="1:19" ht="51">
      <c r="A36" s="5">
        <v>30</v>
      </c>
      <c r="B36" s="4" t="s">
        <v>87</v>
      </c>
      <c r="C36" s="5"/>
      <c r="D36" s="6"/>
      <c r="E36" s="14">
        <f t="shared" si="0"/>
        <v>4746585</v>
      </c>
      <c r="F36" s="15"/>
      <c r="G36" s="2">
        <v>3</v>
      </c>
      <c r="H36" s="15">
        <v>4746585</v>
      </c>
      <c r="I36" s="2"/>
      <c r="J36" s="15"/>
      <c r="K36" s="2"/>
      <c r="L36" s="15"/>
      <c r="M36" s="2"/>
      <c r="N36" s="15"/>
      <c r="O36" s="2"/>
      <c r="P36" s="15"/>
      <c r="Q36" s="2"/>
      <c r="R36" s="15"/>
      <c r="S36" s="8"/>
    </row>
    <row r="37" spans="1:19" ht="38.25">
      <c r="A37" s="5">
        <v>31</v>
      </c>
      <c r="B37" s="4" t="s">
        <v>88</v>
      </c>
      <c r="C37" s="5"/>
      <c r="D37" s="6"/>
      <c r="E37" s="14">
        <f t="shared" si="0"/>
        <v>4746585</v>
      </c>
      <c r="F37" s="15"/>
      <c r="G37" s="2">
        <v>3</v>
      </c>
      <c r="H37" s="15">
        <v>4746585</v>
      </c>
      <c r="I37" s="2"/>
      <c r="J37" s="15"/>
      <c r="K37" s="2"/>
      <c r="L37" s="15"/>
      <c r="M37" s="2"/>
      <c r="N37" s="15"/>
      <c r="O37" s="2"/>
      <c r="P37" s="15"/>
      <c r="Q37" s="2"/>
      <c r="R37" s="15"/>
      <c r="S37" s="8"/>
    </row>
    <row r="38" spans="1:19" ht="38.25">
      <c r="A38" s="5">
        <v>32</v>
      </c>
      <c r="B38" s="4" t="s">
        <v>89</v>
      </c>
      <c r="C38" s="5"/>
      <c r="D38" s="6"/>
      <c r="E38" s="14">
        <f t="shared" si="0"/>
        <v>3000000</v>
      </c>
      <c r="F38" s="15"/>
      <c r="G38" s="2">
        <v>2</v>
      </c>
      <c r="H38" s="15">
        <v>3000000</v>
      </c>
      <c r="I38" s="2"/>
      <c r="J38" s="15"/>
      <c r="K38" s="2"/>
      <c r="L38" s="15"/>
      <c r="M38" s="2"/>
      <c r="N38" s="15"/>
      <c r="O38" s="2"/>
      <c r="P38" s="15"/>
      <c r="Q38" s="2"/>
      <c r="R38" s="15"/>
      <c r="S38" s="8"/>
    </row>
    <row r="39" spans="1:19" ht="15">
      <c r="A39" s="5"/>
      <c r="B39" s="16" t="s">
        <v>49</v>
      </c>
      <c r="C39" s="2"/>
      <c r="D39" s="2"/>
      <c r="E39" s="20">
        <f aca="true" t="shared" si="1" ref="E39:R39">SUM(E7:E38)</f>
        <v>205262716.98000002</v>
      </c>
      <c r="F39" s="20">
        <f t="shared" si="1"/>
        <v>60033153</v>
      </c>
      <c r="G39" s="21">
        <f t="shared" si="1"/>
        <v>15</v>
      </c>
      <c r="H39" s="20">
        <f t="shared" si="1"/>
        <v>23321950</v>
      </c>
      <c r="I39" s="21">
        <f t="shared" si="1"/>
        <v>17546.36</v>
      </c>
      <c r="J39" s="20">
        <f t="shared" si="1"/>
        <v>46837584.879999995</v>
      </c>
      <c r="K39" s="21">
        <f t="shared" si="1"/>
        <v>7771.4</v>
      </c>
      <c r="L39" s="20">
        <f t="shared" si="1"/>
        <v>16731824.2</v>
      </c>
      <c r="M39" s="21">
        <f t="shared" si="1"/>
        <v>29302</v>
      </c>
      <c r="N39" s="20">
        <f t="shared" si="1"/>
        <v>51327549.900000006</v>
      </c>
      <c r="O39" s="21">
        <f t="shared" si="1"/>
        <v>0</v>
      </c>
      <c r="P39" s="20">
        <f t="shared" si="1"/>
        <v>0</v>
      </c>
      <c r="Q39" s="21">
        <f t="shared" si="1"/>
        <v>2157</v>
      </c>
      <c r="R39" s="20">
        <f t="shared" si="1"/>
        <v>7010655</v>
      </c>
      <c r="S39" s="8"/>
    </row>
  </sheetData>
  <sheetProtection/>
  <mergeCells count="16">
    <mergeCell ref="F1:I1"/>
    <mergeCell ref="A2:P2"/>
    <mergeCell ref="I4:J4"/>
    <mergeCell ref="G4:H4"/>
    <mergeCell ref="K4:L4"/>
    <mergeCell ref="O1:R1"/>
    <mergeCell ref="Q4:R4"/>
    <mergeCell ref="M4:N4"/>
    <mergeCell ref="F3:R3"/>
    <mergeCell ref="B3:B5"/>
    <mergeCell ref="A3:A5"/>
    <mergeCell ref="E3:E4"/>
    <mergeCell ref="D4:D5"/>
    <mergeCell ref="O4:P4"/>
    <mergeCell ref="C3:D3"/>
    <mergeCell ref="C4:C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4.8515625" style="11" customWidth="1"/>
    <col min="2" max="6" width="29.57421875" style="11" customWidth="1"/>
    <col min="7" max="16384" width="9.140625" style="11" customWidth="1"/>
  </cols>
  <sheetData>
    <row r="1" spans="1:6" ht="28.5" customHeight="1">
      <c r="A1" s="59"/>
      <c r="B1" s="59"/>
      <c r="C1" s="59"/>
      <c r="D1" s="59"/>
      <c r="E1" s="59"/>
      <c r="F1" s="12" t="s">
        <v>48</v>
      </c>
    </row>
    <row r="2" spans="1:6" ht="26.25" customHeight="1">
      <c r="A2" s="60" t="s">
        <v>42</v>
      </c>
      <c r="B2" s="60"/>
      <c r="C2" s="60"/>
      <c r="D2" s="60"/>
      <c r="E2" s="60"/>
      <c r="F2" s="60"/>
    </row>
    <row r="3" spans="1:6" ht="30" customHeight="1">
      <c r="A3" s="61" t="s">
        <v>0</v>
      </c>
      <c r="B3" s="61" t="s">
        <v>43</v>
      </c>
      <c r="C3" s="61" t="s">
        <v>44</v>
      </c>
      <c r="D3" s="61" t="s">
        <v>45</v>
      </c>
      <c r="E3" s="64" t="s">
        <v>46</v>
      </c>
      <c r="F3" s="64" t="s">
        <v>47</v>
      </c>
    </row>
    <row r="4" spans="1:6" ht="15" customHeight="1">
      <c r="A4" s="62"/>
      <c r="B4" s="62"/>
      <c r="C4" s="62"/>
      <c r="D4" s="62"/>
      <c r="E4" s="64"/>
      <c r="F4" s="64"/>
    </row>
    <row r="5" spans="1:6" ht="130.5" customHeight="1">
      <c r="A5" s="62"/>
      <c r="B5" s="62"/>
      <c r="C5" s="62"/>
      <c r="D5" s="62"/>
      <c r="E5" s="64"/>
      <c r="F5" s="64"/>
    </row>
    <row r="6" spans="1:6" ht="18.75">
      <c r="A6" s="63"/>
      <c r="B6" s="63"/>
      <c r="C6" s="63"/>
      <c r="D6" s="63"/>
      <c r="E6" s="64"/>
      <c r="F6" s="64"/>
    </row>
    <row r="7" spans="1:6" ht="18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ht="281.25">
      <c r="A8" s="25">
        <v>1</v>
      </c>
      <c r="B8" s="26" t="s">
        <v>50</v>
      </c>
      <c r="C8" s="25" t="s">
        <v>51</v>
      </c>
      <c r="D8" s="26" t="s">
        <v>54</v>
      </c>
      <c r="E8" s="27"/>
      <c r="F8" s="25"/>
    </row>
  </sheetData>
  <sheetProtection/>
  <mergeCells count="8">
    <mergeCell ref="A1:E1"/>
    <mergeCell ref="A2:F2"/>
    <mergeCell ref="A3:A6"/>
    <mergeCell ref="B3:B6"/>
    <mergeCell ref="C3:C6"/>
    <mergeCell ref="D3:D6"/>
    <mergeCell ref="E3:E6"/>
    <mergeCell ref="F3:F6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Nesterova_S</cp:lastModifiedBy>
  <cp:lastPrinted>2015-03-12T10:49:45Z</cp:lastPrinted>
  <dcterms:created xsi:type="dcterms:W3CDTF">2013-12-11T13:09:04Z</dcterms:created>
  <dcterms:modified xsi:type="dcterms:W3CDTF">2015-03-25T08:46:39Z</dcterms:modified>
  <cp:category/>
  <cp:version/>
  <cp:contentType/>
  <cp:contentStatus/>
</cp:coreProperties>
</file>